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705" windowWidth="14805" windowHeight="7410" tabRatio="570"/>
  </bookViews>
  <sheets>
    <sheet name="მედიკ,კვლევები,სახარჯი მასალა" sheetId="22" r:id="rId1"/>
  </sheets>
  <definedNames>
    <definedName name="_xlnm._FilterDatabase" localSheetId="0" hidden="1">'მედიკ,კვლევები,სახარჯი მასალა'!$A$3:$X$377</definedName>
    <definedName name="_xlnm.Print_Area" localSheetId="0">'მედიკ,კვლევები,სახარჯი მასალა'!$A$1:$AA$368</definedName>
  </definedNames>
  <calcPr calcId="124519"/>
</workbook>
</file>

<file path=xl/calcChain.xml><?xml version="1.0" encoding="utf-8"?>
<calcChain xmlns="http://schemas.openxmlformats.org/spreadsheetml/2006/main">
  <c r="L89" i="22"/>
  <c r="I89"/>
  <c r="F89"/>
  <c r="AA316"/>
  <c r="L201" l="1"/>
  <c r="I201"/>
  <c r="O68" l="1"/>
  <c r="R68"/>
  <c r="X68"/>
  <c r="AA68"/>
  <c r="O48" l="1"/>
  <c r="R48"/>
  <c r="AA48"/>
  <c r="U316" l="1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O307"/>
  <c r="R307"/>
  <c r="U307"/>
  <c r="U300"/>
  <c r="U301"/>
  <c r="U302"/>
  <c r="U303"/>
  <c r="U304"/>
  <c r="U305"/>
  <c r="U306"/>
  <c r="U308"/>
  <c r="U309"/>
  <c r="U310"/>
  <c r="U311"/>
  <c r="U312"/>
  <c r="U313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90"/>
  <c r="U91"/>
  <c r="U92"/>
  <c r="U93"/>
  <c r="U94"/>
  <c r="U95"/>
  <c r="U96"/>
  <c r="U97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00"/>
  <c r="L301"/>
  <c r="L302"/>
  <c r="L303"/>
  <c r="L304"/>
  <c r="L305"/>
  <c r="L306"/>
  <c r="L307"/>
  <c r="L308"/>
  <c r="L309"/>
  <c r="L310"/>
  <c r="L311"/>
  <c r="L312"/>
  <c r="L313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59"/>
  <c r="L160"/>
  <c r="L161"/>
  <c r="L162"/>
  <c r="L163"/>
  <c r="L164"/>
  <c r="L165"/>
  <c r="L166"/>
  <c r="L150"/>
  <c r="L151"/>
  <c r="L152"/>
  <c r="L153"/>
  <c r="L154"/>
  <c r="L155"/>
  <c r="L156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15"/>
  <c r="L116"/>
  <c r="L117"/>
  <c r="L118"/>
  <c r="L119"/>
  <c r="L120"/>
  <c r="L121"/>
  <c r="L106"/>
  <c r="L107"/>
  <c r="L108"/>
  <c r="L109"/>
  <c r="L110"/>
  <c r="L111"/>
  <c r="L112"/>
  <c r="L113"/>
  <c r="L114"/>
  <c r="L102"/>
  <c r="L103"/>
  <c r="L104"/>
  <c r="L105"/>
  <c r="L101"/>
  <c r="L100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90"/>
  <c r="L91"/>
  <c r="L92"/>
  <c r="L93"/>
  <c r="L94"/>
  <c r="L95"/>
  <c r="L96"/>
  <c r="L97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13"/>
  <c r="L14"/>
  <c r="L15"/>
  <c r="L16"/>
  <c r="L17"/>
  <c r="L18"/>
  <c r="L19"/>
  <c r="L20"/>
  <c r="L6"/>
  <c r="L7"/>
  <c r="L8"/>
  <c r="L9"/>
  <c r="L10"/>
  <c r="L11"/>
  <c r="L12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00"/>
  <c r="I301"/>
  <c r="I302"/>
  <c r="I303"/>
  <c r="I304"/>
  <c r="I305"/>
  <c r="I306"/>
  <c r="I307"/>
  <c r="I308"/>
  <c r="I309"/>
  <c r="I310"/>
  <c r="I311"/>
  <c r="I312"/>
  <c r="I313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90"/>
  <c r="I91"/>
  <c r="I92"/>
  <c r="I93"/>
  <c r="I94"/>
  <c r="I95"/>
  <c r="I96"/>
  <c r="I9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00"/>
  <c r="F301"/>
  <c r="F302"/>
  <c r="F303"/>
  <c r="F304"/>
  <c r="F305"/>
  <c r="F306"/>
  <c r="F307"/>
  <c r="F308"/>
  <c r="F309"/>
  <c r="F310"/>
  <c r="F311"/>
  <c r="F312"/>
  <c r="F313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90"/>
  <c r="F91"/>
  <c r="F92"/>
  <c r="F93"/>
  <c r="F94"/>
  <c r="F95"/>
  <c r="F96"/>
  <c r="F9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6"/>
  <c r="F7"/>
  <c r="F127"/>
  <c r="F258"/>
  <c r="F201"/>
  <c r="F145"/>
  <c r="F146"/>
  <c r="F147"/>
  <c r="F133"/>
  <c r="F134"/>
  <c r="F135"/>
  <c r="F136"/>
  <c r="F137"/>
  <c r="F138"/>
  <c r="F139"/>
  <c r="F140"/>
  <c r="F141"/>
  <c r="F142"/>
  <c r="F143"/>
  <c r="F144"/>
  <c r="U99"/>
  <c r="U258"/>
  <c r="L228"/>
  <c r="L99"/>
  <c r="U198"/>
  <c r="L198"/>
  <c r="L258"/>
  <c r="I258"/>
  <c r="I99"/>
  <c r="I198"/>
  <c r="X336"/>
  <c r="F99"/>
  <c r="O82"/>
  <c r="R82"/>
  <c r="R125" l="1"/>
  <c r="O13"/>
  <c r="X13"/>
  <c r="AA13"/>
  <c r="O10"/>
  <c r="I231"/>
  <c r="R320"/>
  <c r="O100"/>
  <c r="AA146"/>
  <c r="X146"/>
  <c r="R146"/>
  <c r="O146"/>
  <c r="AA117"/>
  <c r="AA118"/>
  <c r="X117"/>
  <c r="X118"/>
  <c r="R117"/>
  <c r="R118"/>
  <c r="O117"/>
  <c r="O118"/>
  <c r="AA106"/>
  <c r="X106"/>
  <c r="R106"/>
  <c r="O108"/>
  <c r="O106"/>
  <c r="O102"/>
  <c r="O104"/>
  <c r="R104"/>
  <c r="X104"/>
  <c r="AA104"/>
  <c r="O43"/>
  <c r="R43"/>
  <c r="X43"/>
  <c r="AA43"/>
  <c r="O71"/>
  <c r="R71"/>
  <c r="X71"/>
  <c r="AA71"/>
  <c r="AA328"/>
  <c r="X328"/>
  <c r="R328"/>
  <c r="O328"/>
  <c r="O64"/>
  <c r="R64"/>
  <c r="X64"/>
  <c r="AA64"/>
  <c r="R308"/>
  <c r="O41"/>
  <c r="R41"/>
  <c r="X41"/>
  <c r="O40"/>
  <c r="R40"/>
  <c r="X40"/>
  <c r="R62"/>
  <c r="AA62"/>
  <c r="X62"/>
  <c r="O62"/>
  <c r="R375"/>
  <c r="R374"/>
  <c r="R373"/>
  <c r="R372"/>
  <c r="R371"/>
  <c r="R370"/>
  <c r="R369"/>
  <c r="R368"/>
  <c r="R367"/>
  <c r="R366"/>
  <c r="R365"/>
  <c r="R364"/>
  <c r="R363"/>
  <c r="R362"/>
  <c r="R359"/>
  <c r="R358"/>
  <c r="R357"/>
  <c r="R356"/>
  <c r="R355"/>
  <c r="R354"/>
  <c r="R353"/>
  <c r="R352"/>
  <c r="R351"/>
  <c r="R350"/>
  <c r="R349"/>
  <c r="R348"/>
  <c r="R347"/>
  <c r="R346"/>
  <c r="R345"/>
  <c r="R343"/>
  <c r="R339"/>
  <c r="R337"/>
  <c r="R335"/>
  <c r="R334"/>
  <c r="R333"/>
  <c r="R331"/>
  <c r="R329"/>
  <c r="R327"/>
  <c r="R323"/>
  <c r="R321"/>
  <c r="R319"/>
  <c r="R318"/>
  <c r="R317"/>
  <c r="R315"/>
  <c r="R313"/>
  <c r="R312"/>
  <c r="R311"/>
  <c r="R310"/>
  <c r="R309"/>
  <c r="R306"/>
  <c r="R305"/>
  <c r="R304"/>
  <c r="R303"/>
  <c r="R301"/>
  <c r="R300"/>
  <c r="R299"/>
  <c r="R296"/>
  <c r="R297"/>
  <c r="R295"/>
  <c r="R294"/>
  <c r="R293"/>
  <c r="R292"/>
  <c r="R291"/>
  <c r="R290"/>
  <c r="R289"/>
  <c r="R288"/>
  <c r="R287"/>
  <c r="R286"/>
  <c r="R285"/>
  <c r="R284"/>
  <c r="R283"/>
  <c r="R282"/>
  <c r="R281"/>
  <c r="R279"/>
  <c r="R278"/>
  <c r="R276"/>
  <c r="R275"/>
  <c r="R274"/>
  <c r="R273"/>
  <c r="R272"/>
  <c r="R271"/>
  <c r="R270"/>
  <c r="R269"/>
  <c r="R267"/>
  <c r="R266"/>
  <c r="R264"/>
  <c r="R263"/>
  <c r="R262"/>
  <c r="R261"/>
  <c r="R260"/>
  <c r="R259"/>
  <c r="R258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8"/>
  <c r="R237"/>
  <c r="R235"/>
  <c r="R233"/>
  <c r="R232"/>
  <c r="R231"/>
  <c r="R230"/>
  <c r="R229"/>
  <c r="R228"/>
  <c r="R227"/>
  <c r="R226"/>
  <c r="R224"/>
  <c r="R223"/>
  <c r="R222"/>
  <c r="R221"/>
  <c r="R220"/>
  <c r="R219"/>
  <c r="R218"/>
  <c r="R217"/>
  <c r="R215"/>
  <c r="R213"/>
  <c r="R212"/>
  <c r="R211"/>
  <c r="R210"/>
  <c r="R209"/>
  <c r="R208"/>
  <c r="R207"/>
  <c r="R206"/>
  <c r="R205"/>
  <c r="R204"/>
  <c r="R203"/>
  <c r="R201"/>
  <c r="R200"/>
  <c r="R199"/>
  <c r="R198"/>
  <c r="R196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3"/>
  <c r="R171"/>
  <c r="R170"/>
  <c r="R169"/>
  <c r="R168"/>
  <c r="R166"/>
  <c r="R165"/>
  <c r="R164"/>
  <c r="R163"/>
  <c r="R162"/>
  <c r="R161"/>
  <c r="R160"/>
  <c r="R159"/>
  <c r="R158"/>
  <c r="R156"/>
  <c r="R155"/>
  <c r="R154"/>
  <c r="R153"/>
  <c r="R152"/>
  <c r="R151"/>
  <c r="R150"/>
  <c r="R149"/>
  <c r="R145"/>
  <c r="R134"/>
  <c r="R132"/>
  <c r="R131"/>
  <c r="R130"/>
  <c r="R129"/>
  <c r="R128"/>
  <c r="R126"/>
  <c r="R124"/>
  <c r="R120"/>
  <c r="R119"/>
  <c r="R116"/>
  <c r="R115"/>
  <c r="R113"/>
  <c r="R112"/>
  <c r="R111"/>
  <c r="R110"/>
  <c r="R109"/>
  <c r="R107"/>
  <c r="R105"/>
  <c r="R103"/>
  <c r="R101"/>
  <c r="R99"/>
  <c r="R97"/>
  <c r="R96"/>
  <c r="R95"/>
  <c r="R94"/>
  <c r="R93"/>
  <c r="R92"/>
  <c r="R91"/>
  <c r="R90"/>
  <c r="R88"/>
  <c r="R87"/>
  <c r="R86"/>
  <c r="R85"/>
  <c r="R84"/>
  <c r="R83"/>
  <c r="R81"/>
  <c r="R80"/>
  <c r="R79"/>
  <c r="R78"/>
  <c r="R77"/>
  <c r="R76"/>
  <c r="R75"/>
  <c r="R74"/>
  <c r="R70"/>
  <c r="R69"/>
  <c r="R67"/>
  <c r="R66"/>
  <c r="R65"/>
  <c r="R63"/>
  <c r="R61"/>
  <c r="R60"/>
  <c r="R59"/>
  <c r="R58"/>
  <c r="R57"/>
  <c r="R56"/>
  <c r="R55"/>
  <c r="R54"/>
  <c r="R53"/>
  <c r="R52"/>
  <c r="R51"/>
  <c r="R6"/>
  <c r="R7"/>
  <c r="R8"/>
  <c r="R9"/>
  <c r="R11"/>
  <c r="R12"/>
  <c r="R14"/>
  <c r="R15"/>
  <c r="R16"/>
  <c r="R17"/>
  <c r="R18"/>
  <c r="R19"/>
  <c r="R20"/>
  <c r="R21"/>
  <c r="R22"/>
  <c r="R23"/>
  <c r="R24"/>
  <c r="R25"/>
  <c r="R26"/>
  <c r="R27"/>
  <c r="R28"/>
  <c r="R29"/>
  <c r="R32"/>
  <c r="R33"/>
  <c r="R34"/>
  <c r="R36"/>
  <c r="R37"/>
  <c r="R38"/>
  <c r="R39"/>
  <c r="R42"/>
  <c r="R44"/>
  <c r="R45"/>
  <c r="R46"/>
  <c r="R47"/>
  <c r="R5"/>
  <c r="AA253"/>
  <c r="X253"/>
  <c r="F253"/>
  <c r="O253"/>
  <c r="O348"/>
  <c r="X348"/>
  <c r="AA349"/>
  <c r="AA366"/>
  <c r="X365"/>
  <c r="O365"/>
  <c r="X14"/>
  <c r="O14"/>
  <c r="AA14"/>
  <c r="X372"/>
  <c r="X373"/>
  <c r="X374"/>
  <c r="O374"/>
  <c r="AA375"/>
  <c r="O373"/>
  <c r="AA374"/>
  <c r="O372"/>
  <c r="AA373"/>
  <c r="X313"/>
  <c r="O313"/>
  <c r="AA313"/>
  <c r="X256"/>
  <c r="F256"/>
  <c r="O256"/>
  <c r="U256"/>
  <c r="AA256"/>
  <c r="F255"/>
  <c r="O255"/>
  <c r="X255"/>
  <c r="AA255"/>
  <c r="L231"/>
  <c r="F231"/>
  <c r="O231"/>
  <c r="U231"/>
  <c r="X231"/>
  <c r="AA231"/>
  <c r="L263"/>
  <c r="L264"/>
  <c r="X264"/>
  <c r="O263"/>
  <c r="O264"/>
  <c r="F264"/>
  <c r="I264"/>
  <c r="U264"/>
  <c r="AA264"/>
  <c r="X312"/>
  <c r="O312"/>
  <c r="AA312"/>
  <c r="X271"/>
  <c r="U271"/>
  <c r="O271"/>
  <c r="L271"/>
  <c r="I271"/>
  <c r="F271"/>
  <c r="AA271"/>
  <c r="I163"/>
  <c r="F163"/>
  <c r="O163"/>
  <c r="U163"/>
  <c r="X163"/>
  <c r="AA163"/>
  <c r="O297"/>
  <c r="F297"/>
  <c r="L297"/>
  <c r="U297"/>
  <c r="X297"/>
  <c r="AA297"/>
  <c r="X311"/>
  <c r="O311"/>
  <c r="AA311"/>
  <c r="X310"/>
  <c r="O310"/>
  <c r="AA310"/>
  <c r="F192"/>
  <c r="I192"/>
  <c r="O192"/>
  <c r="U192"/>
  <c r="X192"/>
  <c r="AA192"/>
  <c r="F252"/>
  <c r="O252"/>
  <c r="X252"/>
  <c r="AA252"/>
  <c r="X301"/>
  <c r="O301"/>
  <c r="AA301"/>
  <c r="O309"/>
  <c r="X309"/>
  <c r="AA309"/>
  <c r="AA262"/>
  <c r="X262"/>
  <c r="U262"/>
  <c r="O262"/>
  <c r="L262"/>
  <c r="I262"/>
  <c r="F262"/>
  <c r="X85"/>
  <c r="O85"/>
  <c r="AA85"/>
  <c r="X84"/>
  <c r="O84"/>
  <c r="AA84"/>
  <c r="X81"/>
  <c r="X83"/>
  <c r="O83"/>
  <c r="AA83"/>
  <c r="O81"/>
  <c r="AA81"/>
  <c r="O371"/>
  <c r="X371"/>
  <c r="AA372"/>
  <c r="O370"/>
  <c r="X370"/>
  <c r="AA371"/>
  <c r="O369"/>
  <c r="X369"/>
  <c r="AA370"/>
  <c r="O368"/>
  <c r="X368"/>
  <c r="AA369"/>
  <c r="O367"/>
  <c r="X367"/>
  <c r="AA368"/>
  <c r="O366"/>
  <c r="X366"/>
  <c r="AA367"/>
  <c r="O364"/>
  <c r="X364"/>
  <c r="AA365"/>
  <c r="O363"/>
  <c r="X363"/>
  <c r="AA364"/>
  <c r="O362"/>
  <c r="X362"/>
  <c r="AA363"/>
  <c r="O359"/>
  <c r="X359"/>
  <c r="AA360"/>
  <c r="O358"/>
  <c r="X358"/>
  <c r="AA359"/>
  <c r="O357"/>
  <c r="X357"/>
  <c r="AA358"/>
  <c r="O356"/>
  <c r="X356"/>
  <c r="AA357"/>
  <c r="O355"/>
  <c r="X355"/>
  <c r="AA356"/>
  <c r="O354"/>
  <c r="X354"/>
  <c r="AA355"/>
  <c r="O353"/>
  <c r="X353"/>
  <c r="AA354"/>
  <c r="O352"/>
  <c r="X352"/>
  <c r="AA353"/>
  <c r="O94"/>
  <c r="X94"/>
  <c r="AA94"/>
  <c r="O38"/>
  <c r="X38"/>
  <c r="AA38"/>
  <c r="X47"/>
  <c r="O47"/>
  <c r="AA47"/>
  <c r="O46"/>
  <c r="X46"/>
  <c r="AA46"/>
  <c r="AA352" l="1"/>
  <c r="AA351"/>
  <c r="AA350"/>
  <c r="AA348"/>
  <c r="AA347"/>
  <c r="AA346"/>
  <c r="AA343"/>
  <c r="AA340"/>
  <c r="AA338"/>
  <c r="AA337"/>
  <c r="AA335"/>
  <c r="AA334"/>
  <c r="AA331"/>
  <c r="AA329"/>
  <c r="AA327"/>
  <c r="AA323"/>
  <c r="AA321"/>
  <c r="AA319"/>
  <c r="AA318"/>
  <c r="AA317"/>
  <c r="AA315"/>
  <c r="AA308"/>
  <c r="AA306"/>
  <c r="AA305"/>
  <c r="AA304"/>
  <c r="AA303"/>
  <c r="AA300"/>
  <c r="AA299"/>
  <c r="AA296"/>
  <c r="AA295"/>
  <c r="AA294"/>
  <c r="AA292"/>
  <c r="AA291"/>
  <c r="AA289"/>
  <c r="AA288"/>
  <c r="AA286"/>
  <c r="AA285"/>
  <c r="AA284"/>
  <c r="AA283"/>
  <c r="AA282"/>
  <c r="AA281"/>
  <c r="AA279"/>
  <c r="AA278"/>
  <c r="AA276"/>
  <c r="AA275"/>
  <c r="AA274"/>
  <c r="AA273"/>
  <c r="AA272"/>
  <c r="AA270"/>
  <c r="AA269"/>
  <c r="AA267"/>
  <c r="AA266"/>
  <c r="AA263"/>
  <c r="AA261"/>
  <c r="AA260"/>
  <c r="AA259"/>
  <c r="AA258"/>
  <c r="AA254"/>
  <c r="AA251"/>
  <c r="AA250"/>
  <c r="AA249"/>
  <c r="AA248"/>
  <c r="AA247"/>
  <c r="AA246"/>
  <c r="AA245"/>
  <c r="AA244"/>
  <c r="AA243"/>
  <c r="AA242"/>
  <c r="AA241"/>
  <c r="AA240"/>
  <c r="AA238"/>
  <c r="AA237"/>
  <c r="AA235"/>
  <c r="AA233"/>
  <c r="AA232"/>
  <c r="AA230"/>
  <c r="AA229"/>
  <c r="AA228"/>
  <c r="AA227"/>
  <c r="AA226"/>
  <c r="AA224"/>
  <c r="AA223"/>
  <c r="AA222"/>
  <c r="AA221"/>
  <c r="AA220"/>
  <c r="AA219"/>
  <c r="AA218"/>
  <c r="AA217"/>
  <c r="AA216"/>
  <c r="AA215"/>
  <c r="AA213"/>
  <c r="AA212"/>
  <c r="AA211"/>
  <c r="AA210"/>
  <c r="AA209"/>
  <c r="AA208"/>
  <c r="AA207"/>
  <c r="AA206"/>
  <c r="AA205"/>
  <c r="AA204"/>
  <c r="AA203"/>
  <c r="AA201"/>
  <c r="AA200"/>
  <c r="AA199"/>
  <c r="AA198"/>
  <c r="AA196"/>
  <c r="AA194"/>
  <c r="AA193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3"/>
  <c r="AA171"/>
  <c r="AA170"/>
  <c r="AA169"/>
  <c r="AA168"/>
  <c r="AA166"/>
  <c r="AA165"/>
  <c r="AA164"/>
  <c r="AA162"/>
  <c r="AA161"/>
  <c r="AA160"/>
  <c r="AA159"/>
  <c r="AA158"/>
  <c r="AA150"/>
  <c r="AA151"/>
  <c r="AA152"/>
  <c r="AA153"/>
  <c r="AA154"/>
  <c r="AA155"/>
  <c r="AA156"/>
  <c r="AA149"/>
  <c r="AA125"/>
  <c r="AA126"/>
  <c r="AA128"/>
  <c r="AA129"/>
  <c r="AA130"/>
  <c r="AA131"/>
  <c r="AA132"/>
  <c r="AA134"/>
  <c r="AA145"/>
  <c r="AA124"/>
  <c r="AA101"/>
  <c r="AA103"/>
  <c r="AA105"/>
  <c r="AA107"/>
  <c r="AA109"/>
  <c r="AA110"/>
  <c r="AA111"/>
  <c r="AA112"/>
  <c r="AA113"/>
  <c r="AA115"/>
  <c r="AA116"/>
  <c r="AA119"/>
  <c r="AA120"/>
  <c r="AA99"/>
  <c r="AA52"/>
  <c r="AA53"/>
  <c r="AA54"/>
  <c r="AA55"/>
  <c r="AA56"/>
  <c r="AA57"/>
  <c r="AA58"/>
  <c r="AA59"/>
  <c r="AA60"/>
  <c r="AA61"/>
  <c r="AA63"/>
  <c r="AA65"/>
  <c r="AA66"/>
  <c r="AA67"/>
  <c r="AA69"/>
  <c r="AA70"/>
  <c r="AA74"/>
  <c r="AA75"/>
  <c r="AA76"/>
  <c r="AA77"/>
  <c r="AA78"/>
  <c r="AA79"/>
  <c r="AA80"/>
  <c r="AA86"/>
  <c r="AA87"/>
  <c r="AA88"/>
  <c r="AA90"/>
  <c r="AA91"/>
  <c r="AA92"/>
  <c r="AA93"/>
  <c r="AA95"/>
  <c r="AA97"/>
  <c r="AA51"/>
  <c r="AA6"/>
  <c r="AA7"/>
  <c r="AA8"/>
  <c r="AA9"/>
  <c r="AA11"/>
  <c r="AA12"/>
  <c r="AA15"/>
  <c r="AA16"/>
  <c r="AA17"/>
  <c r="AA18"/>
  <c r="AA19"/>
  <c r="AA20"/>
  <c r="AA21"/>
  <c r="AA22"/>
  <c r="AA23"/>
  <c r="AA24"/>
  <c r="AA25"/>
  <c r="AA26"/>
  <c r="AA27"/>
  <c r="AA28"/>
  <c r="AA29"/>
  <c r="AA32"/>
  <c r="AA33"/>
  <c r="AA34"/>
  <c r="AA36"/>
  <c r="AA37"/>
  <c r="AA39"/>
  <c r="AA42"/>
  <c r="AA44"/>
  <c r="AA45"/>
  <c r="AA5"/>
  <c r="X317"/>
  <c r="X318"/>
  <c r="X319"/>
  <c r="X321"/>
  <c r="X323"/>
  <c r="X327"/>
  <c r="X329"/>
  <c r="X331"/>
  <c r="X333"/>
  <c r="X334"/>
  <c r="X335"/>
  <c r="X337"/>
  <c r="X339"/>
  <c r="X342"/>
  <c r="X345"/>
  <c r="X346"/>
  <c r="X347"/>
  <c r="X349"/>
  <c r="X350"/>
  <c r="X351"/>
  <c r="X375"/>
  <c r="X315"/>
  <c r="X300"/>
  <c r="X303"/>
  <c r="X304"/>
  <c r="X305"/>
  <c r="X306"/>
  <c r="X308"/>
  <c r="X299"/>
  <c r="X295"/>
  <c r="X296"/>
  <c r="X294"/>
  <c r="X292"/>
  <c r="X291"/>
  <c r="X289"/>
  <c r="X288"/>
  <c r="X282"/>
  <c r="X283"/>
  <c r="X284"/>
  <c r="X285"/>
  <c r="X286"/>
  <c r="X281"/>
  <c r="X279"/>
  <c r="X278"/>
  <c r="X270"/>
  <c r="X272"/>
  <c r="X273"/>
  <c r="X274"/>
  <c r="X275"/>
  <c r="X276"/>
  <c r="X269"/>
  <c r="X267"/>
  <c r="X266"/>
  <c r="X259"/>
  <c r="X260"/>
  <c r="X261"/>
  <c r="X263"/>
  <c r="X258"/>
  <c r="X238"/>
  <c r="X240"/>
  <c r="X241"/>
  <c r="X242"/>
  <c r="X243"/>
  <c r="X244"/>
  <c r="X245"/>
  <c r="X246"/>
  <c r="X247"/>
  <c r="X248"/>
  <c r="X249"/>
  <c r="X250"/>
  <c r="X251"/>
  <c r="X254"/>
  <c r="X237"/>
  <c r="X235"/>
  <c r="X227"/>
  <c r="X228"/>
  <c r="X229"/>
  <c r="X230"/>
  <c r="X232"/>
  <c r="X233"/>
  <c r="X226"/>
  <c r="X218"/>
  <c r="X219"/>
  <c r="X220"/>
  <c r="X221"/>
  <c r="X222"/>
  <c r="X223"/>
  <c r="X224"/>
  <c r="X217"/>
  <c r="X215"/>
  <c r="X204"/>
  <c r="X205"/>
  <c r="X206"/>
  <c r="X207"/>
  <c r="X208"/>
  <c r="X209"/>
  <c r="X210"/>
  <c r="X211"/>
  <c r="X212"/>
  <c r="X213"/>
  <c r="X203"/>
  <c r="X199"/>
  <c r="X200"/>
  <c r="X201"/>
  <c r="X198"/>
  <c r="X196"/>
  <c r="X176"/>
  <c r="X177"/>
  <c r="X178"/>
  <c r="X179"/>
  <c r="X180"/>
  <c r="X181"/>
  <c r="X182"/>
  <c r="X183"/>
  <c r="X184"/>
  <c r="X185"/>
  <c r="X186"/>
  <c r="X187"/>
  <c r="X188"/>
  <c r="X189"/>
  <c r="X190"/>
  <c r="X191"/>
  <c r="X193"/>
  <c r="X194"/>
  <c r="X175"/>
  <c r="X173"/>
  <c r="X169"/>
  <c r="X170"/>
  <c r="X171"/>
  <c r="X168"/>
  <c r="X159"/>
  <c r="X160"/>
  <c r="X161"/>
  <c r="X162"/>
  <c r="X164"/>
  <c r="X165"/>
  <c r="X166"/>
  <c r="X158"/>
  <c r="X150"/>
  <c r="X151"/>
  <c r="X152"/>
  <c r="X153"/>
  <c r="X154"/>
  <c r="X155"/>
  <c r="X156"/>
  <c r="X149"/>
  <c r="X125"/>
  <c r="X126"/>
  <c r="X128"/>
  <c r="X129"/>
  <c r="X130"/>
  <c r="X131"/>
  <c r="X132"/>
  <c r="X134"/>
  <c r="X145"/>
  <c r="X124"/>
  <c r="X101"/>
  <c r="X103"/>
  <c r="X105"/>
  <c r="X107"/>
  <c r="X109"/>
  <c r="X110"/>
  <c r="X111"/>
  <c r="X112"/>
  <c r="X113"/>
  <c r="X115"/>
  <c r="X116"/>
  <c r="X119"/>
  <c r="X120"/>
  <c r="X99"/>
  <c r="X53"/>
  <c r="X54"/>
  <c r="X55"/>
  <c r="X56"/>
  <c r="X57"/>
  <c r="X58"/>
  <c r="X59"/>
  <c r="X60"/>
  <c r="X61"/>
  <c r="X63"/>
  <c r="X65"/>
  <c r="X66"/>
  <c r="X67"/>
  <c r="X69"/>
  <c r="X70"/>
  <c r="X74"/>
  <c r="X75"/>
  <c r="X76"/>
  <c r="X77"/>
  <c r="X78"/>
  <c r="X79"/>
  <c r="X80"/>
  <c r="X86"/>
  <c r="X87"/>
  <c r="X88"/>
  <c r="X90"/>
  <c r="X91"/>
  <c r="X92"/>
  <c r="X93"/>
  <c r="X95"/>
  <c r="X96"/>
  <c r="X97"/>
  <c r="X52"/>
  <c r="X51"/>
  <c r="X6"/>
  <c r="X7"/>
  <c r="X8"/>
  <c r="X9"/>
  <c r="X11"/>
  <c r="X12"/>
  <c r="X15"/>
  <c r="X16"/>
  <c r="X17"/>
  <c r="X18"/>
  <c r="X19"/>
  <c r="X20"/>
  <c r="X21"/>
  <c r="X22"/>
  <c r="X23"/>
  <c r="X24"/>
  <c r="X25"/>
  <c r="X26"/>
  <c r="X27"/>
  <c r="X28"/>
  <c r="X29"/>
  <c r="X32"/>
  <c r="X33"/>
  <c r="X34"/>
  <c r="X36"/>
  <c r="X37"/>
  <c r="X39"/>
  <c r="X42"/>
  <c r="X44"/>
  <c r="X45"/>
  <c r="X5"/>
  <c r="F194"/>
  <c r="I194"/>
  <c r="O194"/>
  <c r="U194"/>
  <c r="F193"/>
  <c r="I193"/>
  <c r="O193"/>
  <c r="U193"/>
  <c r="F191"/>
  <c r="I191"/>
  <c r="O191"/>
  <c r="U191"/>
  <c r="F190"/>
  <c r="I190"/>
  <c r="O190"/>
  <c r="U190"/>
  <c r="F189"/>
  <c r="I189"/>
  <c r="O189"/>
  <c r="U189"/>
  <c r="O145"/>
  <c r="U263"/>
  <c r="U200"/>
  <c r="U201"/>
  <c r="L200"/>
  <c r="I285"/>
  <c r="I267"/>
  <c r="I263"/>
  <c r="I200"/>
  <c r="F263"/>
  <c r="F267"/>
  <c r="F199"/>
  <c r="F200"/>
  <c r="O308" l="1"/>
  <c r="O44"/>
  <c r="O87"/>
  <c r="O88"/>
  <c r="O90"/>
  <c r="O91"/>
  <c r="O92"/>
  <c r="O93"/>
  <c r="O95"/>
  <c r="O96"/>
  <c r="O97"/>
  <c r="O45"/>
  <c r="O42"/>
  <c r="O86"/>
  <c r="O351"/>
  <c r="O350"/>
  <c r="O349"/>
  <c r="O347"/>
  <c r="O346"/>
  <c r="O345"/>
  <c r="F254"/>
  <c r="O254"/>
  <c r="U315"/>
  <c r="U299"/>
  <c r="U296"/>
  <c r="U295"/>
  <c r="U294"/>
  <c r="U292"/>
  <c r="U291"/>
  <c r="U289"/>
  <c r="U288"/>
  <c r="U286"/>
  <c r="U285"/>
  <c r="U284"/>
  <c r="U283"/>
  <c r="U282"/>
  <c r="U281"/>
  <c r="U279"/>
  <c r="U278"/>
  <c r="U276"/>
  <c r="U275"/>
  <c r="U274"/>
  <c r="U273"/>
  <c r="U272"/>
  <c r="U270"/>
  <c r="U269"/>
  <c r="U266"/>
  <c r="U261"/>
  <c r="U260"/>
  <c r="U259"/>
  <c r="U237"/>
  <c r="U235"/>
  <c r="U233"/>
  <c r="U232"/>
  <c r="U230"/>
  <c r="U229"/>
  <c r="U228"/>
  <c r="U227"/>
  <c r="U226"/>
  <c r="U224"/>
  <c r="U223"/>
  <c r="U222"/>
  <c r="U221"/>
  <c r="U220"/>
  <c r="U219"/>
  <c r="U218"/>
  <c r="U217"/>
  <c r="U215"/>
  <c r="U213"/>
  <c r="U212"/>
  <c r="U211"/>
  <c r="U210"/>
  <c r="U209"/>
  <c r="U208"/>
  <c r="U207"/>
  <c r="U206"/>
  <c r="U205"/>
  <c r="U204"/>
  <c r="U203"/>
  <c r="U199"/>
  <c r="U196"/>
  <c r="U188"/>
  <c r="U187"/>
  <c r="U186"/>
  <c r="U185"/>
  <c r="U184"/>
  <c r="U183"/>
  <c r="U182"/>
  <c r="U181"/>
  <c r="U180"/>
  <c r="U179"/>
  <c r="U178"/>
  <c r="U177"/>
  <c r="U176"/>
  <c r="U175"/>
  <c r="U173"/>
  <c r="U171"/>
  <c r="U170"/>
  <c r="U169"/>
  <c r="U168"/>
  <c r="U166"/>
  <c r="U165"/>
  <c r="U164"/>
  <c r="U162"/>
  <c r="U161"/>
  <c r="U160"/>
  <c r="U159"/>
  <c r="U158"/>
  <c r="U156"/>
  <c r="U155"/>
  <c r="U154"/>
  <c r="U153"/>
  <c r="U152"/>
  <c r="U151"/>
  <c r="U150"/>
  <c r="U149"/>
  <c r="U51"/>
  <c r="U5"/>
  <c r="O375"/>
  <c r="O343"/>
  <c r="O339"/>
  <c r="O337"/>
  <c r="O335"/>
  <c r="O334"/>
  <c r="O333"/>
  <c r="O331"/>
  <c r="O329"/>
  <c r="O327"/>
  <c r="O323"/>
  <c r="O321"/>
  <c r="O319"/>
  <c r="O318"/>
  <c r="O317"/>
  <c r="O315"/>
  <c r="O306"/>
  <c r="O305"/>
  <c r="O304"/>
  <c r="O303"/>
  <c r="O300"/>
  <c r="O299"/>
  <c r="O296"/>
  <c r="O295"/>
  <c r="O294"/>
  <c r="O292"/>
  <c r="O291"/>
  <c r="O289"/>
  <c r="O288"/>
  <c r="O286"/>
  <c r="O285"/>
  <c r="O284"/>
  <c r="O283"/>
  <c r="O282"/>
  <c r="O281"/>
  <c r="O279"/>
  <c r="O278"/>
  <c r="O276"/>
  <c r="O275"/>
  <c r="O274"/>
  <c r="O273"/>
  <c r="O272"/>
  <c r="O270"/>
  <c r="O269"/>
  <c r="O266"/>
  <c r="O261"/>
  <c r="O260"/>
  <c r="O259"/>
  <c r="O258"/>
  <c r="O251"/>
  <c r="O250"/>
  <c r="O249"/>
  <c r="O248"/>
  <c r="O247"/>
  <c r="O246"/>
  <c r="O245"/>
  <c r="O244"/>
  <c r="O243"/>
  <c r="O242"/>
  <c r="O241"/>
  <c r="O240"/>
  <c r="O238"/>
  <c r="O237"/>
  <c r="O235"/>
  <c r="O233"/>
  <c r="O232"/>
  <c r="O230"/>
  <c r="O229"/>
  <c r="O228"/>
  <c r="O227"/>
  <c r="O226"/>
  <c r="O224"/>
  <c r="O223"/>
  <c r="O222"/>
  <c r="O221"/>
  <c r="O220"/>
  <c r="O219"/>
  <c r="O218"/>
  <c r="O217"/>
  <c r="O215"/>
  <c r="O213"/>
  <c r="O212"/>
  <c r="O211"/>
  <c r="O210"/>
  <c r="O209"/>
  <c r="O208"/>
  <c r="O207"/>
  <c r="O206"/>
  <c r="O205"/>
  <c r="O204"/>
  <c r="O203"/>
  <c r="O199"/>
  <c r="O198"/>
  <c r="O196"/>
  <c r="O188"/>
  <c r="O187"/>
  <c r="O186"/>
  <c r="O185"/>
  <c r="O184"/>
  <c r="O183"/>
  <c r="O182"/>
  <c r="O181"/>
  <c r="O180"/>
  <c r="O179"/>
  <c r="O178"/>
  <c r="O177"/>
  <c r="O176"/>
  <c r="O175"/>
  <c r="O173"/>
  <c r="O171"/>
  <c r="O170"/>
  <c r="O169"/>
  <c r="O168"/>
  <c r="O166"/>
  <c r="O165"/>
  <c r="O164"/>
  <c r="O162"/>
  <c r="O161"/>
  <c r="O160"/>
  <c r="O159"/>
  <c r="O158"/>
  <c r="O156"/>
  <c r="O155"/>
  <c r="O154"/>
  <c r="O153"/>
  <c r="O152"/>
  <c r="O151"/>
  <c r="O150"/>
  <c r="O134"/>
  <c r="O132"/>
  <c r="O131"/>
  <c r="O130"/>
  <c r="O129"/>
  <c r="O128"/>
  <c r="O126"/>
  <c r="O125"/>
  <c r="O124"/>
  <c r="O120"/>
  <c r="O119"/>
  <c r="O116"/>
  <c r="O115"/>
  <c r="O113"/>
  <c r="O112"/>
  <c r="O111"/>
  <c r="O110"/>
  <c r="O109"/>
  <c r="O107"/>
  <c r="O105"/>
  <c r="O103"/>
  <c r="O101"/>
  <c r="O99"/>
  <c r="O80"/>
  <c r="O79"/>
  <c r="O78"/>
  <c r="O77"/>
  <c r="O76"/>
  <c r="O75"/>
  <c r="O74"/>
  <c r="O70"/>
  <c r="O69"/>
  <c r="O67"/>
  <c r="O66"/>
  <c r="O65"/>
  <c r="O63"/>
  <c r="O61"/>
  <c r="O60"/>
  <c r="O59"/>
  <c r="O58"/>
  <c r="O57"/>
  <c r="O56"/>
  <c r="O55"/>
  <c r="O54"/>
  <c r="O53"/>
  <c r="O52"/>
  <c r="O51"/>
  <c r="O6"/>
  <c r="O7"/>
  <c r="O8"/>
  <c r="O9"/>
  <c r="O11"/>
  <c r="O12"/>
  <c r="O15"/>
  <c r="O16"/>
  <c r="O17"/>
  <c r="O18"/>
  <c r="O19"/>
  <c r="O20"/>
  <c r="O21"/>
  <c r="O22"/>
  <c r="O23"/>
  <c r="O24"/>
  <c r="O25"/>
  <c r="O26"/>
  <c r="O27"/>
  <c r="O28"/>
  <c r="O29"/>
  <c r="O32"/>
  <c r="O33"/>
  <c r="O34"/>
  <c r="O36"/>
  <c r="O37"/>
  <c r="O39"/>
  <c r="O5"/>
  <c r="U376" l="1"/>
  <c r="U377" s="1"/>
  <c r="F285"/>
  <c r="L285"/>
  <c r="L315"/>
  <c r="L299"/>
  <c r="L296"/>
  <c r="L295"/>
  <c r="L294"/>
  <c r="L292"/>
  <c r="L291"/>
  <c r="L289"/>
  <c r="L288"/>
  <c r="L286"/>
  <c r="L284"/>
  <c r="L283"/>
  <c r="L282"/>
  <c r="L281"/>
  <c r="L279"/>
  <c r="L278"/>
  <c r="L276"/>
  <c r="L275"/>
  <c r="L274"/>
  <c r="L273"/>
  <c r="L272"/>
  <c r="L270"/>
  <c r="L269"/>
  <c r="L266"/>
  <c r="L261"/>
  <c r="L260"/>
  <c r="L259"/>
  <c r="L237"/>
  <c r="L235"/>
  <c r="L233"/>
  <c r="L232"/>
  <c r="L230"/>
  <c r="L229"/>
  <c r="L227"/>
  <c r="L226"/>
  <c r="L224"/>
  <c r="L223"/>
  <c r="L222"/>
  <c r="L221"/>
  <c r="L220"/>
  <c r="L219"/>
  <c r="L218"/>
  <c r="L217"/>
  <c r="L215"/>
  <c r="L213"/>
  <c r="L212"/>
  <c r="L211"/>
  <c r="L210"/>
  <c r="L209"/>
  <c r="L208"/>
  <c r="L207"/>
  <c r="L206"/>
  <c r="L205"/>
  <c r="L204"/>
  <c r="L203"/>
  <c r="L199"/>
  <c r="L196"/>
  <c r="L175"/>
  <c r="L173"/>
  <c r="L171"/>
  <c r="L170"/>
  <c r="L169"/>
  <c r="L168"/>
  <c r="L158"/>
  <c r="L149"/>
  <c r="L124"/>
  <c r="L51"/>
  <c r="L5"/>
  <c r="I315"/>
  <c r="I299"/>
  <c r="I296"/>
  <c r="I295"/>
  <c r="I294"/>
  <c r="I292"/>
  <c r="I291"/>
  <c r="I289"/>
  <c r="I288"/>
  <c r="I286"/>
  <c r="I284"/>
  <c r="I283"/>
  <c r="I282"/>
  <c r="I281"/>
  <c r="I279"/>
  <c r="I278"/>
  <c r="I276"/>
  <c r="I275"/>
  <c r="I274"/>
  <c r="I273"/>
  <c r="I272"/>
  <c r="I270"/>
  <c r="I269"/>
  <c r="I266"/>
  <c r="I261"/>
  <c r="I260"/>
  <c r="I259"/>
  <c r="I237"/>
  <c r="I235"/>
  <c r="I233"/>
  <c r="I232"/>
  <c r="I230"/>
  <c r="I229"/>
  <c r="I228"/>
  <c r="I227"/>
  <c r="I226"/>
  <c r="I224"/>
  <c r="I223"/>
  <c r="I222"/>
  <c r="I221"/>
  <c r="I220"/>
  <c r="I219"/>
  <c r="I218"/>
  <c r="I217"/>
  <c r="I215"/>
  <c r="I213"/>
  <c r="I212"/>
  <c r="I211"/>
  <c r="I210"/>
  <c r="I209"/>
  <c r="I208"/>
  <c r="I207"/>
  <c r="I206"/>
  <c r="I205"/>
  <c r="I204"/>
  <c r="I203"/>
  <c r="I199"/>
  <c r="I196"/>
  <c r="I188"/>
  <c r="I187"/>
  <c r="I186"/>
  <c r="I185"/>
  <c r="I184"/>
  <c r="I183"/>
  <c r="I182"/>
  <c r="I181"/>
  <c r="I180"/>
  <c r="I179"/>
  <c r="I178"/>
  <c r="I177"/>
  <c r="I176"/>
  <c r="I175"/>
  <c r="I173"/>
  <c r="I171"/>
  <c r="I170"/>
  <c r="I169"/>
  <c r="I168"/>
  <c r="I166"/>
  <c r="I165"/>
  <c r="I164"/>
  <c r="I162"/>
  <c r="I161"/>
  <c r="I160"/>
  <c r="I159"/>
  <c r="I158"/>
  <c r="I156"/>
  <c r="I155"/>
  <c r="I154"/>
  <c r="I153"/>
  <c r="I152"/>
  <c r="I151"/>
  <c r="I150"/>
  <c r="I149"/>
  <c r="I124"/>
  <c r="I51"/>
  <c r="I5"/>
  <c r="AA336"/>
  <c r="F315"/>
  <c r="F299"/>
  <c r="F296"/>
  <c r="F295"/>
  <c r="F294"/>
  <c r="F292"/>
  <c r="F291"/>
  <c r="F289"/>
  <c r="F288"/>
  <c r="F286"/>
  <c r="F284"/>
  <c r="F283"/>
  <c r="F282"/>
  <c r="F281"/>
  <c r="F279"/>
  <c r="F278"/>
  <c r="F276"/>
  <c r="F275"/>
  <c r="F274"/>
  <c r="F273"/>
  <c r="F272"/>
  <c r="F270"/>
  <c r="F269"/>
  <c r="F266"/>
  <c r="F261"/>
  <c r="F260"/>
  <c r="F259"/>
  <c r="F251"/>
  <c r="F250"/>
  <c r="F249"/>
  <c r="F248"/>
  <c r="F247"/>
  <c r="F246"/>
  <c r="F245"/>
  <c r="F244"/>
  <c r="F243"/>
  <c r="F242"/>
  <c r="F241"/>
  <c r="F240"/>
  <c r="F238"/>
  <c r="F237"/>
  <c r="F235"/>
  <c r="F233"/>
  <c r="F232"/>
  <c r="F230"/>
  <c r="F229"/>
  <c r="F228"/>
  <c r="F227"/>
  <c r="F226"/>
  <c r="F224"/>
  <c r="F223"/>
  <c r="F222"/>
  <c r="F221"/>
  <c r="F220"/>
  <c r="F219"/>
  <c r="F218"/>
  <c r="F217"/>
  <c r="F215"/>
  <c r="F213"/>
  <c r="F212"/>
  <c r="F211"/>
  <c r="F210"/>
  <c r="F209"/>
  <c r="F208"/>
  <c r="F207"/>
  <c r="F206"/>
  <c r="F205"/>
  <c r="F204"/>
  <c r="F203"/>
  <c r="F198"/>
  <c r="F196"/>
  <c r="F188"/>
  <c r="F187"/>
  <c r="F186"/>
  <c r="F185"/>
  <c r="F184"/>
  <c r="F183"/>
  <c r="F182"/>
  <c r="F181"/>
  <c r="F180"/>
  <c r="F179"/>
  <c r="F178"/>
  <c r="F177"/>
  <c r="F176"/>
  <c r="F175"/>
  <c r="F173"/>
  <c r="F171"/>
  <c r="F170"/>
  <c r="F169"/>
  <c r="F168"/>
  <c r="F166"/>
  <c r="F165"/>
  <c r="F164"/>
  <c r="F162"/>
  <c r="F161"/>
  <c r="F160"/>
  <c r="F159"/>
  <c r="F158"/>
  <c r="F156"/>
  <c r="F155"/>
  <c r="F154"/>
  <c r="F153"/>
  <c r="F152"/>
  <c r="F151"/>
  <c r="F150"/>
  <c r="F149"/>
  <c r="F132"/>
  <c r="F131"/>
  <c r="F130"/>
  <c r="F129"/>
  <c r="F128"/>
  <c r="F126"/>
  <c r="F125"/>
  <c r="F124"/>
  <c r="F51"/>
  <c r="F5"/>
</calcChain>
</file>

<file path=xl/sharedStrings.xml><?xml version="1.0" encoding="utf-8"?>
<sst xmlns="http://schemas.openxmlformats.org/spreadsheetml/2006/main" count="645" uniqueCount="506">
  <si>
    <t>სახარჯი მასალა</t>
  </si>
  <si>
    <t>რაოდენობა</t>
  </si>
  <si>
    <t>ერთეულის ფასი</t>
  </si>
  <si>
    <t>1</t>
  </si>
  <si>
    <t>სისხლის საერთო ანალიზი</t>
  </si>
  <si>
    <t>2</t>
  </si>
  <si>
    <t>ელექტროკარდიოგრაფია (ეკგ)</t>
  </si>
  <si>
    <t>შარდის საერთო ანალიზი</t>
  </si>
  <si>
    <t>სისხლში შაქრის (გლუკოზის) განსაზღვრა</t>
  </si>
  <si>
    <t>კარდიოლოგის კონსულტაცია</t>
  </si>
  <si>
    <t>კოაგულოგრამა</t>
  </si>
  <si>
    <t>სისხლის ჯგუფისა და რეზუსის განსაზღვრა</t>
  </si>
  <si>
    <t>მედიკამენტური მკურნალობა</t>
  </si>
  <si>
    <t>დასახელება</t>
  </si>
  <si>
    <t>პრედნიზოლონი</t>
  </si>
  <si>
    <t xml:space="preserve">შპრიცი ერთჯერადი </t>
  </si>
  <si>
    <t>გადასხმის სისტემა</t>
  </si>
  <si>
    <t>პირიდოქსინი</t>
  </si>
  <si>
    <t>რინგერის ხსნარი</t>
  </si>
  <si>
    <t>ცეფტრიაქსონი</t>
  </si>
  <si>
    <t>საინექციო წყალი</t>
  </si>
  <si>
    <t>ლიდოკაინი</t>
  </si>
  <si>
    <t>ამპ</t>
  </si>
  <si>
    <t>ამინოკაპრონის მჟავა</t>
  </si>
  <si>
    <t>ფლ</t>
  </si>
  <si>
    <t>აბი</t>
  </si>
  <si>
    <t>დიგოქსინი</t>
  </si>
  <si>
    <t>ვერაპამილი</t>
  </si>
  <si>
    <t>ფუროსემიდი</t>
  </si>
  <si>
    <t>წყვილი</t>
  </si>
  <si>
    <t>ქირურგიული ნიღაბი</t>
  </si>
  <si>
    <t>ცალი</t>
  </si>
  <si>
    <t>ბამბა</t>
  </si>
  <si>
    <t>სპირტი</t>
  </si>
  <si>
    <t>ფლაკონი</t>
  </si>
  <si>
    <t>ჟანგბადი</t>
  </si>
  <si>
    <t>ბალონი</t>
  </si>
  <si>
    <t>ლიქვორის საერთო ანალიზი</t>
  </si>
  <si>
    <t>სისხლში ცილისა და ცილის ფრაქციების განსაზღვრა</t>
  </si>
  <si>
    <t>ლუმბალური პუნქცია</t>
  </si>
  <si>
    <t>კარბამაზეპინი</t>
  </si>
  <si>
    <t>მანიტოლი</t>
  </si>
  <si>
    <t>მულტივიტამინი</t>
  </si>
  <si>
    <t>დრაჟე</t>
  </si>
  <si>
    <t>ასკორბინის მჟავა</t>
  </si>
  <si>
    <t>დექსამეტაზონი</t>
  </si>
  <si>
    <t>ფლუკონაზოლი</t>
  </si>
  <si>
    <t>სიმალგინი</t>
  </si>
  <si>
    <t>ომეპრაზოლი</t>
  </si>
  <si>
    <t>გულმკერდის რენტგენოგრაფია</t>
  </si>
  <si>
    <t>ფიბრობრონქოსკოპია</t>
  </si>
  <si>
    <t>გულმკერდის რენტგენოსკოპია</t>
  </si>
  <si>
    <t>პლევრის პუნქცია</t>
  </si>
  <si>
    <t>სიხშირე</t>
  </si>
  <si>
    <t>ამბროქსოლი</t>
  </si>
  <si>
    <t>ნევროპათოლოგის კონსულტაცია</t>
  </si>
  <si>
    <t>ფსიქოლოგის კონსულტაცია</t>
  </si>
  <si>
    <t>ფსიქიატრის კონსულტაცია</t>
  </si>
  <si>
    <t>ლავიწქვეშა ვენის კათეტერიზაცია</t>
  </si>
  <si>
    <t>პრომეთაზინი</t>
  </si>
  <si>
    <t>დიფენჰიდრამინი</t>
  </si>
  <si>
    <t>პარაცეტამოლი</t>
  </si>
  <si>
    <t>დიაზეპამი</t>
  </si>
  <si>
    <t>ნისტატინი</t>
  </si>
  <si>
    <t>კრიოპლაზმა</t>
  </si>
  <si>
    <t>ლავიწქვეშა ვენის კათეტერი</t>
  </si>
  <si>
    <t>ნეფროლოგის კონსულტაცია</t>
  </si>
  <si>
    <t>გასტროენტეროლოგის კონსულტაცია</t>
  </si>
  <si>
    <t>თიამინი+პირიდოქსინი</t>
  </si>
  <si>
    <t xml:space="preserve">ლოპერამიდი </t>
  </si>
  <si>
    <t>კალიუმის ასპარტატი+მაგნიუმის ასპარტატი</t>
  </si>
  <si>
    <t>ამიკაცინი</t>
  </si>
  <si>
    <t>დომპერიდონი</t>
  </si>
  <si>
    <t>ზოპიკლონი</t>
  </si>
  <si>
    <t>ატროპინის სულფატი</t>
  </si>
  <si>
    <t>5%–100მლ</t>
  </si>
  <si>
    <t>სულფოქაფურის მჟავა+პროკაინი</t>
  </si>
  <si>
    <t>მენადიონის ნატრიუმის ბისულფატი</t>
  </si>
  <si>
    <t>ამიოდარონი</t>
  </si>
  <si>
    <t>ფუროსემიდი+ამილორიდი</t>
  </si>
  <si>
    <t>სპირინოლაქტონი</t>
  </si>
  <si>
    <t>რკინის ჰიდროქსიდის პოლიმალტოზური კომ.</t>
  </si>
  <si>
    <t>პლატიფილინის ჰიდროტარტრატი</t>
  </si>
  <si>
    <t>ენალაპრილი+ჰიდროქლორთიაზიდი</t>
  </si>
  <si>
    <t>ნიფედიპინი</t>
  </si>
  <si>
    <t>ამლოდიპინი</t>
  </si>
  <si>
    <t>ბისოპროლოლი</t>
  </si>
  <si>
    <t>კლონიდინი</t>
  </si>
  <si>
    <t>კაპტოპრილი</t>
  </si>
  <si>
    <t>ამპ.</t>
  </si>
  <si>
    <t>პირაცეტამი</t>
  </si>
  <si>
    <t>ნეოსტიგმინის მეთილსულფატი</t>
  </si>
  <si>
    <t>ვინპოცეტინი</t>
  </si>
  <si>
    <t xml:space="preserve">მეტოკლპრამიდი </t>
  </si>
  <si>
    <t>ქლოროპირამინი</t>
  </si>
  <si>
    <t>ნიკეთამიდი</t>
  </si>
  <si>
    <t>დექსტრანი</t>
  </si>
  <si>
    <t>შაქრის განსაზღვრა თავ–ზურგ–ტვინის სითხეში</t>
  </si>
  <si>
    <t xml:space="preserve">B კომპლექსი </t>
  </si>
  <si>
    <t>შარდის საერთო ანალიზი (განმეორებითი)</t>
  </si>
  <si>
    <t>ელექტროკარდიოგრაფია (ეკგ)  (განმეორებითი)</t>
  </si>
  <si>
    <t>სისხლში ცილისა და ცილის ფრაქციების განსაზღვრა(განმეორებითი)</t>
  </si>
  <si>
    <t>კარდიოექოსკოპია</t>
  </si>
  <si>
    <t>პლევრის პუნქცია(განმეორებითი)</t>
  </si>
  <si>
    <t xml:space="preserve">სისხლში კრეატინინის განსაზღვრა </t>
  </si>
  <si>
    <t>სისხლში კრეატინინის განსაზღვრა (განმეორებითი)</t>
  </si>
  <si>
    <t>პარაცენტეზი</t>
  </si>
  <si>
    <t>ლანსოპრაზოლი</t>
  </si>
  <si>
    <t>ალუმინის ჰიდროქსიდი+მაგნიუმის ჰიდრატი</t>
  </si>
  <si>
    <t>ლაქტობ.+ბიფიდობაქტ. (ლაქტო G)</t>
  </si>
  <si>
    <t>რკინის სულფატი+ასკორბინის მჟავა (სორბიფერი)</t>
  </si>
  <si>
    <t xml:space="preserve">ფოლიუმის მჟავა </t>
  </si>
  <si>
    <t>რებამიპიდი (მუკოგენი)</t>
  </si>
  <si>
    <t>ციპროფლოქსაცინი+ორნიდაზოლი (ორციპოლი)</t>
  </si>
  <si>
    <t>სუმეტროლიმი</t>
  </si>
  <si>
    <t>კეტოკონაზოლი</t>
  </si>
  <si>
    <t>დიკლოფენაკი</t>
  </si>
  <si>
    <t>მელოქსიკამი</t>
  </si>
  <si>
    <t>ქლოროპირამინი (სუპრასტინი)</t>
  </si>
  <si>
    <t>ქლოროპირამინი (სუპრალგონი)</t>
  </si>
  <si>
    <t>ნიმესულიდი</t>
  </si>
  <si>
    <t>კარსილი</t>
  </si>
  <si>
    <t xml:space="preserve">პიკოვიტის სიროფი (საბავშვო პოლიოვიტამინი) </t>
  </si>
  <si>
    <t>ტრანსფუზიოლოგის კონსულტაცია</t>
  </si>
  <si>
    <t>ჰემატოლოგის კონსულტაცია</t>
  </si>
  <si>
    <t>ენდოკრინოლოგის კონსულტაცია</t>
  </si>
  <si>
    <t>ლევომიკოლი 40მგ (ქლორამფენიკოლი+მეთილურაცილი)</t>
  </si>
  <si>
    <t>ტუბ</t>
  </si>
  <si>
    <t>სტერილური ბინტი</t>
  </si>
  <si>
    <t>ხელთათმანი სტერილური</t>
  </si>
  <si>
    <t>ხელთათმანი   არასტერილური</t>
  </si>
  <si>
    <t>დეპაკინი (სიროფი)</t>
  </si>
  <si>
    <t>ამპულა</t>
  </si>
  <si>
    <t>სისხლში ტუტე ფოსფატაზის განსაზღვრა</t>
  </si>
  <si>
    <t>სისხლში GGT განსზღვრა</t>
  </si>
  <si>
    <t>სისხლში შარდოვანას განსაზღვრა</t>
  </si>
  <si>
    <t>სისხლში ნარჩენი აზოტის  განსაზღვრა</t>
  </si>
  <si>
    <t>სპირომეტრია</t>
  </si>
  <si>
    <t>ქირურგის კონსულტაცია</t>
  </si>
  <si>
    <t>იბუპროფენი</t>
  </si>
  <si>
    <t>ჰიდროკორტიზონის მალამო</t>
  </si>
  <si>
    <t>ალბუმინი</t>
  </si>
  <si>
    <t xml:space="preserve">აცც </t>
  </si>
  <si>
    <t>ცეტეკი</t>
  </si>
  <si>
    <t>ანასპანი</t>
  </si>
  <si>
    <t>ტრუქსალი</t>
  </si>
  <si>
    <t>არდეისედონი</t>
  </si>
  <si>
    <t>ვამელანი</t>
  </si>
  <si>
    <t>ანალგინი</t>
  </si>
  <si>
    <t>კეტონალი</t>
  </si>
  <si>
    <t>ალმაგელი A</t>
  </si>
  <si>
    <t>პროზერინი</t>
  </si>
  <si>
    <t>ბარალგინი</t>
  </si>
  <si>
    <t>ვენტოლინი</t>
  </si>
  <si>
    <t>სენადექსინი</t>
  </si>
  <si>
    <t>ლეიკოპლასტირი 2.5X5</t>
  </si>
  <si>
    <t>ამიტრიპტილინი</t>
  </si>
  <si>
    <t>ინფეზოლი (ამინომჟავები)</t>
  </si>
  <si>
    <t>კლოდიფენის გელი 5%</t>
  </si>
  <si>
    <t>სისხლის საერთო ანალიზი (განმეორებითი)</t>
  </si>
  <si>
    <t>ALT, AST</t>
  </si>
  <si>
    <t>ALT, AST (განმეორებითი)</t>
  </si>
  <si>
    <t xml:space="preserve">ოტორინოლარინგოლოგის კონსულტაცია </t>
  </si>
  <si>
    <t>ლიოფილიზ-ბელარტის საქარომიცეტი (ენტენორმი) -ენტეროლი</t>
  </si>
  <si>
    <t>2ml/ცალი</t>
  </si>
  <si>
    <t>5ml/ცალი</t>
  </si>
  <si>
    <t>10ml/ცალი</t>
  </si>
  <si>
    <t>20ml/ცალი</t>
  </si>
  <si>
    <t>ჰიგიენური საფენები ("პამპერსი") დიდების</t>
  </si>
  <si>
    <t>პუნქცია (ლიმფური კვანძის, საშვილოსნოს თაღის და ა.შ.)</t>
  </si>
  <si>
    <t>ლაბორატორიული გამოკვლევების პანელი</t>
  </si>
  <si>
    <t>სისხლში ელექტროლიტების (K,Na,Ca) განსაზღვრა</t>
  </si>
  <si>
    <t>1 სისტემის ექოსკოპია</t>
  </si>
  <si>
    <t>1 სისტემის ექოსკოპია (განმეორებითი)</t>
  </si>
  <si>
    <t>ძვლებისა და სახსრების რენტგენოგრაფია (2 პროექცია)</t>
  </si>
  <si>
    <t>სენსიტიური</t>
  </si>
  <si>
    <t>რეზისტენტული</t>
  </si>
  <si>
    <t>სისხლში შაქრის (გლუკოზის) განსაზღვრა (განმეორებითი)</t>
  </si>
  <si>
    <t>სისხლში ელექტროლიტების (K,Na,Ca) განსაზღვრა (განმეორებითი)</t>
  </si>
  <si>
    <t>ინფექციონისტის (ჰეპატოლოგი) კონსულტაცია</t>
  </si>
  <si>
    <t>ფარისებრი ჯირკვლის ჰორმონები (TSH, FT4)</t>
  </si>
  <si>
    <t>ინსტრუმენტული გამოკვლევებისა და ჩარევების პანელი</t>
  </si>
  <si>
    <t>აუდიომეტრია</t>
  </si>
  <si>
    <t>ტუბერკულოზური მენინგიტი</t>
  </si>
  <si>
    <t>ეტამბუტოლი (1)</t>
  </si>
  <si>
    <t>იზონიაზიდი (1)</t>
  </si>
  <si>
    <t>პირაზინამიდი (1)</t>
  </si>
  <si>
    <t>კანამიცინი (2–2)</t>
  </si>
  <si>
    <t>400mg/ტაბ</t>
  </si>
  <si>
    <t>300mg/ტაბ</t>
  </si>
  <si>
    <t>180</t>
  </si>
  <si>
    <t>60</t>
  </si>
  <si>
    <t>300</t>
  </si>
  <si>
    <t>120</t>
  </si>
  <si>
    <t>ANT-TB drugs</t>
  </si>
  <si>
    <t>Vitamins</t>
  </si>
  <si>
    <t>1 ml/ამპ</t>
  </si>
  <si>
    <t>30</t>
  </si>
  <si>
    <t>250mg/ტაბ</t>
  </si>
  <si>
    <t>Diuretics</t>
  </si>
  <si>
    <t>Antiemetics</t>
  </si>
  <si>
    <t>Corticosteroids</t>
  </si>
  <si>
    <t>5mg/ტაბ</t>
  </si>
  <si>
    <t>40მგ/ტაბ</t>
  </si>
  <si>
    <t>5მგ/2მლ/ამპ</t>
  </si>
  <si>
    <t>20მგ/2მლ/ამპ</t>
  </si>
  <si>
    <t>200მგ/ტაბ</t>
  </si>
  <si>
    <t>40მგ/5მგ/ტაბ</t>
  </si>
  <si>
    <t>Antibiotics</t>
  </si>
  <si>
    <t>Hemostatics</t>
  </si>
  <si>
    <t>250მგ/ტაბ</t>
  </si>
  <si>
    <t>20</t>
  </si>
  <si>
    <t>10</t>
  </si>
  <si>
    <t>40</t>
  </si>
  <si>
    <t>500 მგ/2მლ/ამპ</t>
  </si>
  <si>
    <t>2,0/ამპ</t>
  </si>
  <si>
    <t>30mg/ტაბ</t>
  </si>
  <si>
    <t>2%/ამპ</t>
  </si>
  <si>
    <t>0.1%/ამპ</t>
  </si>
  <si>
    <t>10%–2მლ/ამპ</t>
  </si>
  <si>
    <t>1%–1მლ/ამპ</t>
  </si>
  <si>
    <t>100მგ/მლ/ამპ</t>
  </si>
  <si>
    <t>500მგ/ტაბ</t>
  </si>
  <si>
    <t>0.06%/ამპ</t>
  </si>
  <si>
    <t>0.25/ტაბ</t>
  </si>
  <si>
    <t>25 მგ/აბი</t>
  </si>
  <si>
    <t>10მგ+12,5/აბი</t>
  </si>
  <si>
    <t>50მგ/აბი</t>
  </si>
  <si>
    <t>10მგ/აბი</t>
  </si>
  <si>
    <t>5მგ/აბი</t>
  </si>
  <si>
    <t>0,15მგ/აბი</t>
  </si>
  <si>
    <t>25მგ/აბი</t>
  </si>
  <si>
    <t>90მგ/დრაჟე</t>
  </si>
  <si>
    <t>150მლ/ფლ</t>
  </si>
  <si>
    <t>მლ/ფლ</t>
  </si>
  <si>
    <t>ბოთლი/100 მლ</t>
  </si>
  <si>
    <t>საინფუზიო საშუალებები</t>
  </si>
  <si>
    <t>170 მლ/ფლ</t>
  </si>
  <si>
    <t>100მგ/2მლ/ამპ</t>
  </si>
  <si>
    <t>50მგ/2მლ/ამპ</t>
  </si>
  <si>
    <t>50მგ/ტაბ</t>
  </si>
  <si>
    <t>0,5%–2მლ/ამპ</t>
  </si>
  <si>
    <t>7,5 მგ/აბი</t>
  </si>
  <si>
    <t>500000სე/აბი</t>
  </si>
  <si>
    <t>150მგ/კაფს</t>
  </si>
  <si>
    <t>0,2%–1მლ/ამპ</t>
  </si>
  <si>
    <t>45მგ/ტუბ</t>
  </si>
  <si>
    <t>500მლ/ფლ</t>
  </si>
  <si>
    <t>200მგ/აბი</t>
  </si>
  <si>
    <t>20მგ/კაფს</t>
  </si>
  <si>
    <t>600მგ/აბი</t>
  </si>
  <si>
    <t>500მგ/აბი</t>
  </si>
  <si>
    <t>2მგ/კაფს</t>
  </si>
  <si>
    <t>100მგ/აბი</t>
  </si>
  <si>
    <t>პამპერსი  (ბავშვი/მოზარდი)</t>
  </si>
  <si>
    <t>200mg/აბი</t>
  </si>
  <si>
    <t>10% 500ml/ფლ</t>
  </si>
  <si>
    <t>5mg/აბი</t>
  </si>
  <si>
    <t>10% 1 ml/ამპ</t>
  </si>
  <si>
    <t>4mg/ml/ამპ</t>
  </si>
  <si>
    <t>400ml/ფლ</t>
  </si>
  <si>
    <t>500ml/ფლ</t>
  </si>
  <si>
    <t>1% 1ml/ამპ</t>
  </si>
  <si>
    <t>500მგ/ამპ</t>
  </si>
  <si>
    <t>2%–1ml/ამპ</t>
  </si>
  <si>
    <t>10mg/2ml/ამპ</t>
  </si>
  <si>
    <t>0,05%-1ml/ამპ</t>
  </si>
  <si>
    <t>500mg/2ml/ამპ</t>
  </si>
  <si>
    <t>200mg/100ml/ფლ</t>
  </si>
  <si>
    <t>10ml/ამპ</t>
  </si>
  <si>
    <t>NSAID</t>
  </si>
  <si>
    <t>Secretolytic agent</t>
  </si>
  <si>
    <t>Electrolites</t>
  </si>
  <si>
    <t>1 გ/აბი/ამპ</t>
  </si>
  <si>
    <t>Anticoagulant</t>
  </si>
  <si>
    <t>Antihemorrhagic</t>
  </si>
  <si>
    <t>Cardiac glycoside</t>
  </si>
  <si>
    <t>წნევის მარეგულირებელი პრეპარატები</t>
  </si>
  <si>
    <t>Not Otherwise classifed</t>
  </si>
  <si>
    <t>Anemia management</t>
  </si>
  <si>
    <t>Proton pump inhibitors and other digestive tract related</t>
  </si>
  <si>
    <t>გლუკოზა /დექსტროზა  საინექციო</t>
  </si>
  <si>
    <t>Anti-inflammatory</t>
  </si>
  <si>
    <t>Antihistamine</t>
  </si>
  <si>
    <t>Psychtropics, Anticonvulsant and other sedatives</t>
  </si>
  <si>
    <t>პანკრეატინი/ მეზიმ ფორტე</t>
  </si>
  <si>
    <t>ფორმა</t>
  </si>
  <si>
    <t>Antifungal and Anticeptics</t>
  </si>
  <si>
    <t>3%/100 ml</t>
  </si>
  <si>
    <t>წყალბადის ზეჟანგი</t>
  </si>
  <si>
    <t>10%/1000 ml</t>
  </si>
  <si>
    <t xml:space="preserve">ბეტადინი (პოვიდონ-იოდინი) </t>
  </si>
  <si>
    <t>მკურნალობის სახე ––&gt;</t>
  </si>
  <si>
    <t>სტანდარტის ხანგრძლივობა ––&gt;</t>
  </si>
  <si>
    <t>60 დღე</t>
  </si>
  <si>
    <t>30 დღე</t>
  </si>
  <si>
    <t>თანხა</t>
  </si>
  <si>
    <t>ფილტვებიდან სისხლდენა</t>
  </si>
  <si>
    <t>4 დღე</t>
  </si>
  <si>
    <t>ერით. მასა</t>
  </si>
  <si>
    <t>200 მლ/ფლ</t>
  </si>
  <si>
    <t>ბრონქოსკოპია ზოგადი ნაკროზით</t>
  </si>
  <si>
    <t>გასტროკოპია</t>
  </si>
  <si>
    <r>
      <t>რიფამპიცინი (1)</t>
    </r>
    <r>
      <rPr>
        <b/>
        <sz val="11"/>
        <rFont val="Calibri"/>
        <family val="2"/>
        <charset val="204"/>
        <scheme val="minor"/>
      </rPr>
      <t xml:space="preserve"> </t>
    </r>
  </si>
  <si>
    <r>
      <t>Anticholinergic</t>
    </r>
    <r>
      <rPr>
        <sz val="11"/>
        <color theme="0"/>
        <rFont val="Calibri"/>
        <family val="2"/>
        <charset val="204"/>
        <scheme val="minor"/>
      </rPr>
      <t xml:space="preserve"> agent</t>
    </r>
  </si>
  <si>
    <t>ცეფუროქსიმი-სუსპენზია 125/50 მლ ზინატი</t>
  </si>
  <si>
    <t xml:space="preserve"> 125/50 მლ  ფლ</t>
  </si>
  <si>
    <t>მე-4 თაობის ცეფალოსპორინი( ტოპრა) ცეფეპიმი</t>
  </si>
  <si>
    <t>1.0 გრ  ფლ</t>
  </si>
  <si>
    <t>კალიუმის ქლორიდის საინექციო ხსნარი</t>
  </si>
  <si>
    <t>დექსალგინი(დექსკეტოპროფენი)</t>
  </si>
  <si>
    <t>2ml/ამპ</t>
  </si>
  <si>
    <t>ნატრიუმის ოქსიბუტირატი</t>
  </si>
  <si>
    <t>200მგ/მლ 10 მლ  ამპ</t>
  </si>
  <si>
    <t>კათეტერი ერთჯერადი</t>
  </si>
  <si>
    <t>ვაგინალური სარკე ერთჯერადი</t>
  </si>
  <si>
    <t>შპრიცი უკანა თაღის პუნქციისათვის</t>
  </si>
  <si>
    <t>სავარძლის საფენი ერთჯერადი</t>
  </si>
  <si>
    <t>ბინტი 7*14 სმ</t>
  </si>
  <si>
    <t>ჰიპის ადაპტირებული რძის ნარევი დაბადებიდან</t>
  </si>
  <si>
    <t>300  გრ  პაკეტი</t>
  </si>
  <si>
    <t>ფისტულოგრაფია</t>
  </si>
  <si>
    <t>ძვალ სახსრის სისტემის 1 სეგმენტის მაგნიტურ - რეზონანსული გამოკვლევა</t>
  </si>
  <si>
    <t>დიაგნოსტიკური პუნქცია</t>
  </si>
  <si>
    <t>ბრონქის და კუჭის ამონარეცხის,უროგენიტალური მასალის,პუნქტატის გამოკვლევა არასპეციფიურ მიკროფლორაზე და მგრძნობელობა ანტიბიოტიკების მიმართ</t>
  </si>
  <si>
    <t>ლიქვორის გამოკვლევა არასპეციფიურ მიკროფლორაზე და მგრძნობელობა ანტიბიოტიკების მიმართ</t>
  </si>
  <si>
    <t>ულტრასონოგრაფია 1 სისტემა</t>
  </si>
  <si>
    <t>პლევრის ექოსკოპია</t>
  </si>
  <si>
    <t>ზიმნიცკის ცდა</t>
  </si>
  <si>
    <t>რეტროგრადული აღმავალი ცისტოგრაფია</t>
  </si>
  <si>
    <t>რეტროგრადული აღმავალი ურეთროგრაფია</t>
  </si>
  <si>
    <t>ურეთეროპიელოგრაფია</t>
  </si>
  <si>
    <t>ცისტოსკოპია ბიოფსიით ან ჰისტეროსკოპია</t>
  </si>
  <si>
    <t>კუჭ-ნაწლავის ტრაქტის რენტგენოსკოპია</t>
  </si>
  <si>
    <t>უროგრაფია ან ჰისტეროსალპინგოგრაფია(4 ფირი)</t>
  </si>
  <si>
    <t>პუნქტატის(პლევრის,ასციტის) კლინიკური ანალიზი</t>
  </si>
  <si>
    <t>პუნქტატის და ასციტური სითხის გამოკვლევა ადა-ზე</t>
  </si>
  <si>
    <t>ტუბერკულინის მიმართ იმუნური ლიმფოციტების რაოდენობის განსაზღვრა</t>
  </si>
  <si>
    <t>კალიუმის ქლორიდი</t>
  </si>
  <si>
    <t>1 გრ  ფხვნილი</t>
  </si>
  <si>
    <t xml:space="preserve">კოფეინი </t>
  </si>
  <si>
    <t>10 %    1 მლ ამპ</t>
  </si>
  <si>
    <t>ნატრ ქლორ საინ ხსნარი</t>
  </si>
  <si>
    <t>სტრეპტომიცინი</t>
  </si>
  <si>
    <t>1 გრ  ფლ</t>
  </si>
  <si>
    <t>5 % -500ml</t>
  </si>
  <si>
    <t>კაფს</t>
  </si>
  <si>
    <t>პაკეტი   2 გრ</t>
  </si>
  <si>
    <t>კაპრეომიცინი (2)</t>
  </si>
  <si>
    <t>პრენოქსიდიაზინი(ლიბექსინი)</t>
  </si>
  <si>
    <t>სერტრალინი(სტიმულოტონი)</t>
  </si>
  <si>
    <t>ესენციალე  ფორტე</t>
  </si>
  <si>
    <t>300 მგ  კაფს</t>
  </si>
  <si>
    <t>5  მლ  ამპ</t>
  </si>
  <si>
    <t>ალოხოლი</t>
  </si>
  <si>
    <t>1 აბი</t>
  </si>
  <si>
    <t>ნოშპა</t>
  </si>
  <si>
    <t>400 მგ  ტაბ</t>
  </si>
  <si>
    <t>400 მგ/2მლ   ამპ</t>
  </si>
  <si>
    <t>კრიტიკული მდგომარეობის მართვის სტანდარტი</t>
  </si>
  <si>
    <t xml:space="preserve">კრიტიკული მდგომარეობის მართვის სტანდარტი გართულებული სუნთქვის უკმარისობით </t>
  </si>
  <si>
    <t>ბ/ც ჰეპატიტის ანტიგენის აღმოჩენა</t>
  </si>
  <si>
    <t>სისხლის ბაქტერიოლოგიური გამოკვლევა</t>
  </si>
  <si>
    <t>ნახველის ბაქტერიოლოგიური გამოკვლევეა მეორად ფლორაზე</t>
  </si>
  <si>
    <t>პლევრის ღრუ/მუცლის ღრუს ექოსკოპია</t>
  </si>
  <si>
    <t>ბაქტერიოვირუსული ფილტრი</t>
  </si>
  <si>
    <t>ტრაქეის საინტუბაციო მილი</t>
  </si>
  <si>
    <t>რესპირატორის კონტური</t>
  </si>
  <si>
    <t>კონტური კუთხიანი კონექტორით</t>
  </si>
  <si>
    <t>შბკ. კათეტერი</t>
  </si>
  <si>
    <t>შარდის და სადრენაჟო მიმღები</t>
  </si>
  <si>
    <t>პერიფერიული ვენის კათეტერი</t>
  </si>
  <si>
    <t>ცენტრალური ვენის კათეტერი</t>
  </si>
  <si>
    <t>სველი ხელსახოცი</t>
  </si>
  <si>
    <t>ეკგ ელექტროდი</t>
  </si>
  <si>
    <t>გასტრალური ზონდი</t>
  </si>
  <si>
    <t>ჟანეს შპრიცი</t>
  </si>
  <si>
    <t>სანაციის მილი</t>
  </si>
  <si>
    <t>მარლა</t>
  </si>
  <si>
    <t>აბრეშუმის ძაფი</t>
  </si>
  <si>
    <t>სამზარეულოს ხელსახოცი</t>
  </si>
  <si>
    <t>სტერილური სინჯარა</t>
  </si>
  <si>
    <t>1 მეტრი</t>
  </si>
  <si>
    <t>პერიფერიული ვენის კათეტერიზაცია</t>
  </si>
  <si>
    <t>ტრაქეის ინტუბაცია</t>
  </si>
  <si>
    <t>შარდის ბუშტის კათეტერიზაცია</t>
  </si>
  <si>
    <t>ნაზოგასტრალური ზონდირება</t>
  </si>
  <si>
    <t>10% 200 მლ</t>
  </si>
  <si>
    <t xml:space="preserve">ნატრიუმის ბიკარბონატი </t>
  </si>
  <si>
    <t>5% 200 მლ  ფლ</t>
  </si>
  <si>
    <t>ადრენალინი</t>
  </si>
  <si>
    <t>0.18 %  1  მლ   ამპ</t>
  </si>
  <si>
    <t>10 %- 500 მლ  ფლ</t>
  </si>
  <si>
    <t>თიოპენტალ ნატრიუმი</t>
  </si>
  <si>
    <t>ზანტაკი</t>
  </si>
  <si>
    <t>50 მგ   2 მლ   ამპ</t>
  </si>
  <si>
    <t>დოფამინი</t>
  </si>
  <si>
    <t>40 მგ 5 მლ  ამპ</t>
  </si>
  <si>
    <t>მეზატონი</t>
  </si>
  <si>
    <t>1 % 1 მლ  ამპ</t>
  </si>
  <si>
    <t>40 მგ 0.4 მლ  ამპ</t>
  </si>
  <si>
    <t>შროშანას გლიკოზიდი(კორგლიკონი)</t>
  </si>
  <si>
    <t>მეტოპროლოლი(კორვიტოლი)</t>
  </si>
  <si>
    <t>3  მლ  ამპ</t>
  </si>
  <si>
    <t>მეტოპროლოლი საინექციო</t>
  </si>
  <si>
    <t>მაგნიუმის სულფატი</t>
  </si>
  <si>
    <t>25 %   5 მლ ამპ</t>
  </si>
  <si>
    <t>კალციუმის გლუკონატი</t>
  </si>
  <si>
    <t>10%  10 მლ  ამპ</t>
  </si>
  <si>
    <t xml:space="preserve">მეტრონიდაზოლი </t>
  </si>
  <si>
    <t>500 მგ 100 მლ  ფლ</t>
  </si>
  <si>
    <t>125მგ/2მლ  ამპ</t>
  </si>
  <si>
    <t>დორმიკუმი</t>
  </si>
  <si>
    <t>დიტილინი(სუქსამეთონიუმის ქლორიდი)</t>
  </si>
  <si>
    <t>ასპირინი კარდიო(აცეტილსალიცილის მჟავა)</t>
  </si>
  <si>
    <t>0.1 გ  აბი</t>
  </si>
  <si>
    <t>ენტერალური კვება</t>
  </si>
  <si>
    <t>პარენტერალური კვება</t>
  </si>
  <si>
    <t>ენტერალური კვება დიაბეტიანებისათვის</t>
  </si>
  <si>
    <t>500 მლ  ფლ</t>
  </si>
  <si>
    <t>1000  მლ  ფლ</t>
  </si>
  <si>
    <t>ნაზალური კანულა</t>
  </si>
  <si>
    <t>ენდოლუმბალური ნემსი</t>
  </si>
  <si>
    <t>მორფინის ჰიდროქლორიდი</t>
  </si>
  <si>
    <t>1 %  1 მლ   ამპ</t>
  </si>
  <si>
    <t>ეჭვი ტუბ მენინგიტზე</t>
  </si>
  <si>
    <t xml:space="preserve"> 7  დღე</t>
  </si>
  <si>
    <t>ლუმბალური პუნქტატის კლინიკური ანალიზი</t>
  </si>
  <si>
    <t xml:space="preserve">ცისტოსკოპია </t>
  </si>
  <si>
    <t>შეკვრ   50 გრ</t>
  </si>
  <si>
    <t>ვიტამინი "B12" -500გამა</t>
  </si>
  <si>
    <t>5 მგ  აბი</t>
  </si>
  <si>
    <t>ლუმბალური პუნქცია(განმეორებით)</t>
  </si>
  <si>
    <t>სიგრძივი ტომოგრამა 1  პროექცია</t>
  </si>
  <si>
    <t>სიგრძივი ტომოგრამა 2   პროექცია</t>
  </si>
  <si>
    <t>მანტუს სინჯი</t>
  </si>
  <si>
    <t>1 ს/დღე</t>
  </si>
  <si>
    <t>ნევროპათოლოგის კონსულტაცია(</t>
  </si>
  <si>
    <t xml:space="preserve">ეჭვი  ტუბერკულოზზე </t>
  </si>
  <si>
    <t>პუნქტატის,ბრონქის და კუჭის ამონარეცხის ციტოლოგია</t>
  </si>
  <si>
    <t>10%-5,0 amp</t>
  </si>
  <si>
    <t>ერთი სისტემის მაგნიტურ - რეზონანსული გამოკვლევა</t>
  </si>
  <si>
    <t>ეტამბუტოლი ვენის  ამპ</t>
  </si>
  <si>
    <t>იზონიაზიდი 10%-5,0 ამპ</t>
  </si>
  <si>
    <t>ამიკაცინი (2–1) 500მგ ამპ</t>
  </si>
  <si>
    <t>ნოშპა ამპ</t>
  </si>
  <si>
    <t>ესენციალე  ფორტე ამპ</t>
  </si>
  <si>
    <t>ფარისებრი ჯირკვლის ჰორმონები (TSH, FT4) განმეორებითი</t>
  </si>
  <si>
    <t>სისხლში ლიპაზის განსაზღვრა</t>
  </si>
  <si>
    <t>ოფთალმოლოგის კონსულტაცია (განმ.)</t>
  </si>
  <si>
    <t>ოტორინოლარინგ. კონსულტაცია (განმ)</t>
  </si>
  <si>
    <t>ენდოკრინოლოგის კონსულტაცია (განმ)</t>
  </si>
  <si>
    <t>ლევოფლოქსაცინი</t>
  </si>
  <si>
    <t>მოქსიფლოქსაცინი</t>
  </si>
  <si>
    <t>პროტიონამიდი</t>
  </si>
  <si>
    <t>ციკლოსერინი</t>
  </si>
  <si>
    <t>პასი</t>
  </si>
  <si>
    <t>კლოფაზიმინი</t>
  </si>
  <si>
    <t>კლარიტრომიცინი</t>
  </si>
  <si>
    <t>ამოქსიკლავი</t>
  </si>
  <si>
    <t>ლინეზოლიდი</t>
  </si>
  <si>
    <t>იმიპინემ/ცილასტატინი</t>
  </si>
  <si>
    <t>ბედაქილინი</t>
  </si>
  <si>
    <t>ეტამზილატი ტაბ</t>
  </si>
  <si>
    <t>ეტამზილატი ამპ</t>
  </si>
  <si>
    <t>ტრანექსამის მჟავა ტაბ.</t>
  </si>
  <si>
    <t>ტრანექსამის მჟავა ამპ.</t>
  </si>
  <si>
    <t>კლექსანი 0,4</t>
  </si>
  <si>
    <t>დიკლოფენაკი ამპ.</t>
  </si>
  <si>
    <t>ლუმბალური პუნქტატის კლინიკური ანალიზი (განმ)</t>
  </si>
  <si>
    <t>მასაჟი</t>
  </si>
  <si>
    <t>ოფლოქსაცინი  ფლ.200მგ/100მლ</t>
  </si>
  <si>
    <t>შპრიცი ერთჯერადი 10მლ ლუერის ჩამკეტით</t>
  </si>
  <si>
    <t>გულმკერდის CT</t>
  </si>
  <si>
    <t xml:space="preserve"> ბილირუბინის და მისი ფრაქციების  განსაზღვრა (განმეორებითი)</t>
  </si>
  <si>
    <t>ტესტი ფეხმძიმობაზე</t>
  </si>
  <si>
    <t>აივ-ზე ტესტირება</t>
  </si>
  <si>
    <t>სპეციალისტების კონსულტაციები</t>
  </si>
  <si>
    <t>დელამანიდი</t>
  </si>
  <si>
    <t>საუღლე ვენის კათეტერიზაცია (port-a-cat)</t>
  </si>
  <si>
    <t>მოქსიფლოქსაცინი 400მგ/100მლ .ინფუზიიისთვის</t>
  </si>
  <si>
    <t>საუღლე ვენის კათეტერი (port-a-cat)</t>
  </si>
  <si>
    <t>ნემსი გრიპერის</t>
  </si>
  <si>
    <t>შესახვევი ნაკრები</t>
  </si>
  <si>
    <t>ზეწარი ქირურგიული</t>
  </si>
  <si>
    <t>პლასტირი სტერ., გამჭვირვალე, წებოვანი</t>
  </si>
  <si>
    <t>შპრიცი ერთჯერადი 32მლ ლუერის ჩამკეტით</t>
  </si>
  <si>
    <t>სტერილური მარლის სალფეტკები</t>
  </si>
  <si>
    <t>გადასხმის სისტემა ლუერის ჩამკეტით</t>
  </si>
  <si>
    <t xml:space="preserve">ნემსი სამედიცინო </t>
  </si>
  <si>
    <t>კონექტორი</t>
  </si>
  <si>
    <t xml:space="preserve">ლიდოკაინი </t>
  </si>
  <si>
    <t>2%-1,0 ამპ</t>
  </si>
  <si>
    <t>ჰეპარინი</t>
  </si>
  <si>
    <t>25000 ერთ ფლ</t>
  </si>
  <si>
    <t>0,15</t>
  </si>
  <si>
    <t>აბდომინალური /მცირე მენჯის  CT</t>
  </si>
  <si>
    <t>ხერხემლის მაგნ.რეზ.კვლევა</t>
  </si>
  <si>
    <t>მუცლის ღრუს ორგ. მაგნ.რეზ. კვლ.</t>
  </si>
  <si>
    <t>კარდიოლოგის კონსულტაცია განმეორებითი</t>
  </si>
  <si>
    <t>ბილირუბინის და მისი ფრაქციების  განსაზღვრა</t>
  </si>
  <si>
    <t>32ml/ცალი</t>
  </si>
  <si>
    <t>ოფთალმოლოგის კონსულტაცია</t>
  </si>
  <si>
    <t>ენდოსკოპიური კვლევით მიღებული ბიოპტატის მორფოლოგია</t>
  </si>
  <si>
    <t>თავის ტვინის მაგნიტურ-რეზონანსული კვლევა</t>
  </si>
  <si>
    <t>მ.რ.ტ. კონტრასტირება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</si>
</sst>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\ [$Lari-437]_-;\-* #,##0.00\ [$Lari-437]_-;_-* &quot;-&quot;??\ [$Lari-437]_-;_-@_-"/>
    <numFmt numFmtId="165" formatCode="_-* #,##0.000\ [$Lari-437]_-;\-* #,##0.000\ [$Lari-437]_-;_-* &quot;-&quot;???\ [$Lari-437]_-;_-@_-"/>
    <numFmt numFmtId="166" formatCode="_(* #,##0.000_);_(* \(#,##0.000\);_(* &quot;-&quot;???_);_(@_)"/>
    <numFmt numFmtId="167" formatCode="0.0%"/>
    <numFmt numFmtId="168" formatCode="_(* #,##0.0_);_(* \(#,##0.0\);_(* &quot;-&quot;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/>
    <xf numFmtId="49" fontId="7" fillId="7" borderId="1" xfId="0" applyNumberFormat="1" applyFont="1" applyFill="1" applyBorder="1" applyAlignment="1">
      <alignment vertical="top" wrapText="1" shrinkToFit="1"/>
    </xf>
    <xf numFmtId="49" fontId="5" fillId="5" borderId="2" xfId="0" applyNumberFormat="1" applyFont="1" applyFill="1" applyBorder="1" applyAlignment="1">
      <alignment vertical="center" wrapText="1" shrinkToFit="1"/>
    </xf>
    <xf numFmtId="0" fontId="5" fillId="5" borderId="2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vertical="top" wrapText="1" shrinkToFit="1"/>
    </xf>
    <xf numFmtId="0" fontId="9" fillId="0" borderId="1" xfId="0" applyFont="1" applyFill="1" applyBorder="1" applyAlignment="1">
      <alignment wrapText="1"/>
    </xf>
    <xf numFmtId="49" fontId="10" fillId="6" borderId="1" xfId="0" applyNumberFormat="1" applyFont="1" applyFill="1" applyBorder="1" applyAlignment="1">
      <alignment horizontal="center" vertical="top" wrapText="1" shrinkToFit="1"/>
    </xf>
    <xf numFmtId="9" fontId="10" fillId="3" borderId="1" xfId="1" applyFont="1" applyFill="1" applyBorder="1" applyAlignment="1">
      <alignment horizontal="right" vertical="center"/>
    </xf>
    <xf numFmtId="9" fontId="10" fillId="12" borderId="1" xfId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top" shrinkToFit="1"/>
    </xf>
    <xf numFmtId="9" fontId="10" fillId="15" borderId="1" xfId="1" applyFont="1" applyFill="1" applyBorder="1" applyAlignment="1">
      <alignment horizontal="right" vertical="center"/>
    </xf>
    <xf numFmtId="164" fontId="9" fillId="9" borderId="1" xfId="0" applyNumberFormat="1" applyFont="1" applyFill="1" applyBorder="1"/>
    <xf numFmtId="1" fontId="10" fillId="14" borderId="1" xfId="0" applyNumberFormat="1" applyFont="1" applyFill="1" applyBorder="1" applyAlignment="1">
      <alignment horizontal="right" vertical="top" shrinkToFit="1"/>
    </xf>
    <xf numFmtId="9" fontId="10" fillId="4" borderId="1" xfId="1" applyFont="1" applyFill="1" applyBorder="1" applyAlignment="1">
      <alignment horizontal="right" vertical="center"/>
    </xf>
    <xf numFmtId="164" fontId="9" fillId="16" borderId="1" xfId="0" applyNumberFormat="1" applyFont="1" applyFill="1" applyBorder="1"/>
    <xf numFmtId="49" fontId="11" fillId="5" borderId="1" xfId="0" applyNumberFormat="1" applyFont="1" applyFill="1" applyBorder="1" applyAlignment="1">
      <alignment horizontal="left" vertical="top" wrapText="1" shrinkToFit="1"/>
    </xf>
    <xf numFmtId="49" fontId="11" fillId="5" borderId="1" xfId="0" applyNumberFormat="1" applyFont="1" applyFill="1" applyBorder="1" applyAlignment="1">
      <alignment horizontal="left" vertical="top" shrinkToFit="1"/>
    </xf>
    <xf numFmtId="49" fontId="10" fillId="0" borderId="1" xfId="0" applyNumberFormat="1" applyFont="1" applyBorder="1" applyAlignment="1">
      <alignment vertical="top" wrapText="1" shrinkToFit="1"/>
    </xf>
    <xf numFmtId="0" fontId="9" fillId="0" borderId="1" xfId="0" applyFont="1" applyBorder="1"/>
    <xf numFmtId="9" fontId="9" fillId="15" borderId="1" xfId="0" applyNumberFormat="1" applyFont="1" applyFill="1" applyBorder="1"/>
    <xf numFmtId="9" fontId="9" fillId="4" borderId="1" xfId="0" applyNumberFormat="1" applyFont="1" applyFill="1" applyBorder="1"/>
    <xf numFmtId="0" fontId="9" fillId="0" borderId="1" xfId="0" applyFont="1" applyBorder="1" applyAlignment="1">
      <alignment wrapText="1"/>
    </xf>
    <xf numFmtId="49" fontId="11" fillId="5" borderId="1" xfId="0" applyNumberFormat="1" applyFont="1" applyFill="1" applyBorder="1" applyAlignment="1">
      <alignment vertical="center" wrapText="1" shrinkToFit="1"/>
    </xf>
    <xf numFmtId="49" fontId="11" fillId="5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horizontal="center"/>
    </xf>
    <xf numFmtId="43" fontId="10" fillId="2" borderId="1" xfId="0" applyNumberFormat="1" applyFont="1" applyFill="1" applyBorder="1" applyAlignment="1">
      <alignment horizontal="right" vertical="top" shrinkToFit="1"/>
    </xf>
    <xf numFmtId="1" fontId="10" fillId="17" borderId="1" xfId="0" applyNumberFormat="1" applyFont="1" applyFill="1" applyBorder="1" applyAlignment="1">
      <alignment horizontal="right" vertical="top" shrinkToFit="1"/>
    </xf>
    <xf numFmtId="9" fontId="9" fillId="17" borderId="1" xfId="0" applyNumberFormat="1" applyFont="1" applyFill="1" applyBorder="1"/>
    <xf numFmtId="164" fontId="9" fillId="17" borderId="1" xfId="0" applyNumberFormat="1" applyFont="1" applyFill="1" applyBorder="1"/>
    <xf numFmtId="43" fontId="10" fillId="17" borderId="1" xfId="0" applyNumberFormat="1" applyFont="1" applyFill="1" applyBorder="1" applyAlignment="1">
      <alignment horizontal="right" vertical="top" shrinkToFit="1"/>
    </xf>
    <xf numFmtId="167" fontId="10" fillId="3" borderId="1" xfId="1" applyNumberFormat="1" applyFont="1" applyFill="1" applyBorder="1" applyAlignment="1">
      <alignment horizontal="right" vertical="center"/>
    </xf>
    <xf numFmtId="168" fontId="10" fillId="14" borderId="1" xfId="0" applyNumberFormat="1" applyFont="1" applyFill="1" applyBorder="1" applyAlignment="1">
      <alignment horizontal="right" vertical="top" shrinkToFit="1"/>
    </xf>
    <xf numFmtId="1" fontId="10" fillId="7" borderId="1" xfId="0" applyNumberFormat="1" applyFont="1" applyFill="1" applyBorder="1" applyAlignment="1">
      <alignment horizontal="right" vertical="top" shrinkToFit="1"/>
    </xf>
    <xf numFmtId="9" fontId="9" fillId="7" borderId="1" xfId="0" applyNumberFormat="1" applyFont="1" applyFill="1" applyBorder="1"/>
    <xf numFmtId="164" fontId="9" fillId="7" borderId="1" xfId="0" applyNumberFormat="1" applyFont="1" applyFill="1" applyBorder="1"/>
    <xf numFmtId="164" fontId="4" fillId="0" borderId="0" xfId="0" applyNumberFormat="1" applyFont="1"/>
    <xf numFmtId="164" fontId="9" fillId="7" borderId="7" xfId="0" applyNumberFormat="1" applyFont="1" applyFill="1" applyBorder="1" applyAlignment="1"/>
    <xf numFmtId="164" fontId="9" fillId="7" borderId="8" xfId="0" applyNumberFormat="1" applyFont="1" applyFill="1" applyBorder="1" applyAlignment="1"/>
    <xf numFmtId="164" fontId="9" fillId="7" borderId="9" xfId="0" applyNumberFormat="1" applyFont="1" applyFill="1" applyBorder="1" applyAlignment="1"/>
    <xf numFmtId="2" fontId="13" fillId="0" borderId="0" xfId="0" applyNumberFormat="1" applyFont="1"/>
    <xf numFmtId="0" fontId="13" fillId="0" borderId="0" xfId="0" applyFont="1"/>
    <xf numFmtId="0" fontId="9" fillId="0" borderId="1" xfId="0" applyFont="1" applyFill="1" applyBorder="1"/>
    <xf numFmtId="9" fontId="9" fillId="18" borderId="1" xfId="0" applyNumberFormat="1" applyFont="1" applyFill="1" applyBorder="1"/>
    <xf numFmtId="164" fontId="9" fillId="18" borderId="1" xfId="0" applyNumberFormat="1" applyFont="1" applyFill="1" applyBorder="1"/>
    <xf numFmtId="1" fontId="10" fillId="18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right" vertical="top" shrinkToFit="1"/>
    </xf>
    <xf numFmtId="9" fontId="10" fillId="0" borderId="1" xfId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9" fontId="4" fillId="0" borderId="0" xfId="0" applyNumberFormat="1" applyFont="1"/>
    <xf numFmtId="0" fontId="14" fillId="0" borderId="1" xfId="0" applyFont="1" applyBorder="1"/>
    <xf numFmtId="1" fontId="14" fillId="2" borderId="1" xfId="0" applyNumberFormat="1" applyFont="1" applyFill="1" applyBorder="1" applyAlignment="1">
      <alignment horizontal="right" vertical="top" shrinkToFit="1"/>
    </xf>
    <xf numFmtId="9" fontId="14" fillId="15" borderId="1" xfId="0" applyNumberFormat="1" applyFont="1" applyFill="1" applyBorder="1"/>
    <xf numFmtId="164" fontId="14" fillId="9" borderId="1" xfId="0" applyNumberFormat="1" applyFont="1" applyFill="1" applyBorder="1"/>
    <xf numFmtId="0" fontId="15" fillId="0" borderId="0" xfId="0" applyFont="1"/>
    <xf numFmtId="0" fontId="10" fillId="0" borderId="1" xfId="0" applyFont="1" applyBorder="1"/>
    <xf numFmtId="9" fontId="10" fillId="15" borderId="1" xfId="0" applyNumberFormat="1" applyFont="1" applyFill="1" applyBorder="1"/>
    <xf numFmtId="164" fontId="10" fillId="9" borderId="1" xfId="0" applyNumberFormat="1" applyFont="1" applyFill="1" applyBorder="1"/>
    <xf numFmtId="9" fontId="10" fillId="4" borderId="1" xfId="0" applyNumberFormat="1" applyFont="1" applyFill="1" applyBorder="1"/>
    <xf numFmtId="164" fontId="10" fillId="16" borderId="1" xfId="0" applyNumberFormat="1" applyFont="1" applyFill="1" applyBorder="1"/>
    <xf numFmtId="9" fontId="10" fillId="17" borderId="1" xfId="0" applyNumberFormat="1" applyFont="1" applyFill="1" applyBorder="1"/>
    <xf numFmtId="164" fontId="10" fillId="17" borderId="1" xfId="0" applyNumberFormat="1" applyFont="1" applyFill="1" applyBorder="1"/>
    <xf numFmtId="164" fontId="9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/>
    <xf numFmtId="49" fontId="10" fillId="0" borderId="1" xfId="0" applyNumberFormat="1" applyFont="1" applyFill="1" applyBorder="1" applyAlignment="1">
      <alignment horizontal="center" vertical="top" wrapText="1" shrinkToFit="1"/>
    </xf>
    <xf numFmtId="0" fontId="4" fillId="0" borderId="1" xfId="0" applyFont="1" applyBorder="1"/>
    <xf numFmtId="9" fontId="10" fillId="19" borderId="1" xfId="1" applyFont="1" applyFill="1" applyBorder="1" applyAlignment="1">
      <alignment horizontal="right" vertical="center"/>
    </xf>
    <xf numFmtId="49" fontId="7" fillId="7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 shrinkToFit="1"/>
    </xf>
    <xf numFmtId="0" fontId="9" fillId="6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 shrinkToFit="1"/>
    </xf>
    <xf numFmtId="166" fontId="10" fillId="8" borderId="1" xfId="0" applyNumberFormat="1" applyFont="1" applyFill="1" applyBorder="1" applyAlignment="1">
      <alignment horizontal="center" vertical="center" shrinkToFit="1"/>
    </xf>
    <xf numFmtId="49" fontId="11" fillId="5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right" vertical="center" wrapText="1"/>
    </xf>
    <xf numFmtId="49" fontId="11" fillId="5" borderId="1" xfId="0" applyNumberFormat="1" applyFont="1" applyFill="1" applyBorder="1" applyAlignment="1">
      <alignment horizontal="right" vertical="center" shrinkToFit="1"/>
    </xf>
    <xf numFmtId="49" fontId="7" fillId="7" borderId="1" xfId="0" applyNumberFormat="1" applyFont="1" applyFill="1" applyBorder="1" applyAlignment="1">
      <alignment horizontal="right" vertical="center" wrapText="1" shrinkToFit="1"/>
    </xf>
    <xf numFmtId="9" fontId="9" fillId="3" borderId="1" xfId="0" applyNumberFormat="1" applyFont="1" applyFill="1" applyBorder="1" applyAlignment="1">
      <alignment horizontal="right" vertical="center"/>
    </xf>
    <xf numFmtId="9" fontId="2" fillId="3" borderId="1" xfId="0" applyNumberFormat="1" applyFont="1" applyFill="1" applyBorder="1" applyAlignment="1">
      <alignment horizontal="right" vertical="center"/>
    </xf>
    <xf numFmtId="49" fontId="8" fillId="7" borderId="1" xfId="0" applyNumberFormat="1" applyFont="1" applyFill="1" applyBorder="1" applyAlignment="1">
      <alignment horizontal="right" vertical="center" wrapText="1" shrinkToFit="1"/>
    </xf>
    <xf numFmtId="9" fontId="10" fillId="3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10" fontId="9" fillId="3" borderId="1" xfId="0" applyNumberFormat="1" applyFont="1" applyFill="1" applyBorder="1" applyAlignment="1">
      <alignment horizontal="right" vertical="center"/>
    </xf>
    <xf numFmtId="167" fontId="9" fillId="3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9" fillId="10" borderId="1" xfId="0" applyNumberFormat="1" applyFont="1" applyFill="1" applyBorder="1" applyAlignment="1">
      <alignment horizontal="right" vertical="center"/>
    </xf>
    <xf numFmtId="165" fontId="9" fillId="10" borderId="1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Alignment="1">
      <alignment horizontal="right" vertical="center"/>
    </xf>
    <xf numFmtId="2" fontId="13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1" fontId="10" fillId="11" borderId="1" xfId="0" applyNumberFormat="1" applyFont="1" applyFill="1" applyBorder="1" applyAlignment="1">
      <alignment horizontal="center" vertical="center" shrinkToFit="1"/>
    </xf>
    <xf numFmtId="1" fontId="10" fillId="21" borderId="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9" fontId="9" fillId="12" borderId="1" xfId="0" applyNumberFormat="1" applyFont="1" applyFill="1" applyBorder="1" applyAlignment="1">
      <alignment horizontal="right" vertical="center"/>
    </xf>
    <xf numFmtId="9" fontId="1" fillId="12" borderId="1" xfId="0" applyNumberFormat="1" applyFont="1" applyFill="1" applyBorder="1" applyAlignment="1">
      <alignment horizontal="right" vertical="center"/>
    </xf>
    <xf numFmtId="9" fontId="10" fillId="12" borderId="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64" fontId="9" fillId="13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center" vertical="center" shrinkToFit="1"/>
    </xf>
    <xf numFmtId="9" fontId="9" fillId="15" borderId="1" xfId="0" applyNumberFormat="1" applyFont="1" applyFill="1" applyBorder="1" applyAlignment="1">
      <alignment horizontal="right" vertical="center"/>
    </xf>
    <xf numFmtId="9" fontId="10" fillId="15" borderId="1" xfId="0" applyNumberFormat="1" applyFont="1" applyFill="1" applyBorder="1" applyAlignment="1">
      <alignment horizontal="right" vertical="center"/>
    </xf>
    <xf numFmtId="164" fontId="9" fillId="9" borderId="1" xfId="0" applyNumberFormat="1" applyFont="1" applyFill="1" applyBorder="1" applyAlignment="1">
      <alignment horizontal="right" vertical="center"/>
    </xf>
    <xf numFmtId="165" fontId="9" fillId="9" borderId="1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1" fontId="10" fillId="20" borderId="1" xfId="0" applyNumberFormat="1" applyFont="1" applyFill="1" applyBorder="1" applyAlignment="1">
      <alignment horizontal="center" vertical="center" shrinkToFit="1"/>
    </xf>
    <xf numFmtId="9" fontId="9" fillId="19" borderId="1" xfId="0" applyNumberFormat="1" applyFont="1" applyFill="1" applyBorder="1" applyAlignment="1">
      <alignment horizontal="right" vertical="center"/>
    </xf>
    <xf numFmtId="9" fontId="10" fillId="19" borderId="1" xfId="0" applyNumberFormat="1" applyFont="1" applyFill="1" applyBorder="1" applyAlignment="1">
      <alignment horizontal="right" vertical="center"/>
    </xf>
    <xf numFmtId="164" fontId="9" fillId="22" borderId="1" xfId="0" applyNumberFormat="1" applyFont="1" applyFill="1" applyBorder="1" applyAlignment="1">
      <alignment horizontal="right" vertical="center"/>
    </xf>
    <xf numFmtId="2" fontId="10" fillId="20" borderId="1" xfId="0" applyNumberFormat="1" applyFont="1" applyFill="1" applyBorder="1" applyAlignment="1">
      <alignment horizontal="center" vertical="center" shrinkToFit="1"/>
    </xf>
    <xf numFmtId="1" fontId="9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49" fontId="10" fillId="6" borderId="1" xfId="0" applyNumberFormat="1" applyFont="1" applyFill="1" applyBorder="1" applyAlignment="1">
      <alignment vertical="top" wrapText="1" shrinkToFit="1"/>
    </xf>
    <xf numFmtId="0" fontId="9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/>
    <xf numFmtId="0" fontId="16" fillId="0" borderId="0" xfId="0" applyFont="1"/>
    <xf numFmtId="49" fontId="10" fillId="0" borderId="1" xfId="0" applyNumberFormat="1" applyFont="1" applyFill="1" applyBorder="1" applyAlignment="1">
      <alignment vertical="top" wrapText="1" shrinkToFit="1"/>
    </xf>
    <xf numFmtId="167" fontId="9" fillId="15" borderId="1" xfId="0" applyNumberFormat="1" applyFont="1" applyFill="1" applyBorder="1" applyAlignment="1">
      <alignment horizontal="right" vertical="center"/>
    </xf>
    <xf numFmtId="167" fontId="9" fillId="12" borderId="1" xfId="0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right" wrapText="1"/>
    </xf>
    <xf numFmtId="0" fontId="0" fillId="0" borderId="4" xfId="0" applyBorder="1"/>
    <xf numFmtId="0" fontId="0" fillId="0" borderId="5" xfId="0" applyBorder="1"/>
    <xf numFmtId="0" fontId="9" fillId="23" borderId="1" xfId="0" applyFont="1" applyFill="1" applyBorder="1" applyAlignment="1">
      <alignment wrapText="1"/>
    </xf>
    <xf numFmtId="49" fontId="10" fillId="23" borderId="1" xfId="0" applyNumberFormat="1" applyFont="1" applyFill="1" applyBorder="1" applyAlignment="1">
      <alignment horizontal="center" vertical="top" wrapText="1" shrinkToFit="1"/>
    </xf>
    <xf numFmtId="0" fontId="9" fillId="23" borderId="1" xfId="0" applyNumberFormat="1" applyFont="1" applyFill="1" applyBorder="1" applyAlignment="1">
      <alignment horizontal="center" vertical="center"/>
    </xf>
    <xf numFmtId="1" fontId="10" fillId="23" borderId="1" xfId="0" applyNumberFormat="1" applyFont="1" applyFill="1" applyBorder="1" applyAlignment="1">
      <alignment horizontal="center" vertical="center" shrinkToFit="1"/>
    </xf>
    <xf numFmtId="9" fontId="9" fillId="23" borderId="1" xfId="0" applyNumberFormat="1" applyFont="1" applyFill="1" applyBorder="1" applyAlignment="1">
      <alignment horizontal="right" vertical="center"/>
    </xf>
    <xf numFmtId="164" fontId="9" fillId="23" borderId="1" xfId="0" applyNumberFormat="1" applyFont="1" applyFill="1" applyBorder="1" applyAlignment="1">
      <alignment horizontal="right" vertical="center"/>
    </xf>
    <xf numFmtId="1" fontId="10" fillId="23" borderId="1" xfId="0" applyNumberFormat="1" applyFont="1" applyFill="1" applyBorder="1" applyAlignment="1">
      <alignment horizontal="right" vertical="top" shrinkToFit="1"/>
    </xf>
    <xf numFmtId="9" fontId="9" fillId="23" borderId="1" xfId="0" applyNumberFormat="1" applyFont="1" applyFill="1" applyBorder="1"/>
    <xf numFmtId="164" fontId="9" fillId="23" borderId="1" xfId="0" applyNumberFormat="1" applyFont="1" applyFill="1" applyBorder="1"/>
    <xf numFmtId="0" fontId="4" fillId="23" borderId="0" xfId="0" applyFont="1" applyFill="1"/>
  </cellXfs>
  <cellStyles count="2">
    <cellStyle name="Normal" xfId="0" builtinId="0"/>
    <cellStyle name="Percent" xfId="1" builtinId="5"/>
  </cellStyles>
  <dxfs count="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84"/>
  <sheetViews>
    <sheetView tabSelected="1" zoomScale="80" zoomScaleNormal="80" zoomScaleSheetLayoutView="4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A93" sqref="A93"/>
    </sheetView>
  </sheetViews>
  <sheetFormatPr defaultRowHeight="12"/>
  <cols>
    <col min="1" max="1" width="43.140625" style="1" customWidth="1"/>
    <col min="2" max="2" width="27" style="3" customWidth="1"/>
    <col min="3" max="3" width="13.5703125" style="79" customWidth="1"/>
    <col min="4" max="4" width="9.7109375" style="83" customWidth="1"/>
    <col min="5" max="5" width="10.85546875" style="94" bestFit="1" customWidth="1"/>
    <col min="6" max="6" width="20.7109375" style="94" customWidth="1"/>
    <col min="7" max="7" width="8.140625" style="83" customWidth="1"/>
    <col min="8" max="8" width="11.140625" style="94" customWidth="1"/>
    <col min="9" max="9" width="16" style="94" bestFit="1" customWidth="1"/>
    <col min="10" max="10" width="8" style="83" customWidth="1"/>
    <col min="11" max="11" width="8" style="94" customWidth="1"/>
    <col min="12" max="12" width="16.7109375" style="95" bestFit="1" customWidth="1"/>
    <col min="13" max="14" width="8" style="2" hidden="1" customWidth="1"/>
    <col min="15" max="15" width="11.7109375" style="3" hidden="1" customWidth="1"/>
    <col min="16" max="16" width="7.5703125" style="3" hidden="1" customWidth="1"/>
    <col min="17" max="17" width="8.7109375" style="3" hidden="1" customWidth="1"/>
    <col min="18" max="18" width="12.140625" style="3" hidden="1" customWidth="1"/>
    <col min="19" max="19" width="11" style="83" customWidth="1"/>
    <col min="20" max="20" width="15.7109375" style="94" customWidth="1"/>
    <col min="21" max="21" width="14.85546875" style="95" bestFit="1" customWidth="1"/>
    <col min="22" max="22" width="10.5703125" style="2" hidden="1" customWidth="1"/>
    <col min="23" max="23" width="10" style="2" hidden="1" customWidth="1"/>
    <col min="24" max="24" width="13.28515625" style="3" hidden="1" customWidth="1"/>
    <col min="25" max="25" width="10.5703125" style="2" hidden="1" customWidth="1"/>
    <col min="26" max="26" width="10" style="2" hidden="1" customWidth="1"/>
    <col min="27" max="27" width="12.7109375" style="3" hidden="1" customWidth="1"/>
    <col min="28" max="28" width="9.140625" style="3" customWidth="1"/>
    <col min="29" max="16384" width="9.140625" style="3"/>
  </cols>
  <sheetData>
    <row r="1" spans="1:27" ht="31.5" customHeight="1" thickBot="1">
      <c r="A1" s="144" t="s">
        <v>293</v>
      </c>
      <c r="B1" s="145"/>
      <c r="C1" s="146"/>
      <c r="D1" s="134" t="s">
        <v>294</v>
      </c>
      <c r="E1" s="135"/>
      <c r="F1" s="136"/>
      <c r="G1" s="134" t="s">
        <v>295</v>
      </c>
      <c r="H1" s="135"/>
      <c r="I1" s="136"/>
      <c r="J1" s="140" t="s">
        <v>294</v>
      </c>
      <c r="K1" s="141"/>
      <c r="L1" s="141"/>
      <c r="M1" s="134" t="s">
        <v>298</v>
      </c>
      <c r="N1" s="135"/>
      <c r="O1" s="136"/>
      <c r="P1" s="134" t="s">
        <v>426</v>
      </c>
      <c r="Q1" s="135"/>
      <c r="R1" s="136"/>
      <c r="S1" s="134" t="s">
        <v>298</v>
      </c>
      <c r="T1" s="135"/>
      <c r="U1" s="136"/>
      <c r="V1" s="134" t="s">
        <v>436</v>
      </c>
      <c r="W1" s="135"/>
      <c r="X1" s="136"/>
      <c r="Y1" s="134" t="s">
        <v>436</v>
      </c>
      <c r="Z1" s="135"/>
      <c r="AA1" s="136"/>
    </row>
    <row r="2" spans="1:27" ht="52.5" customHeight="1" thickBot="1">
      <c r="A2" s="144" t="s">
        <v>292</v>
      </c>
      <c r="B2" s="145"/>
      <c r="C2" s="146"/>
      <c r="D2" s="134" t="s">
        <v>175</v>
      </c>
      <c r="E2" s="135"/>
      <c r="F2" s="136"/>
      <c r="G2" s="134" t="s">
        <v>176</v>
      </c>
      <c r="H2" s="135"/>
      <c r="I2" s="136"/>
      <c r="J2" s="137" t="s">
        <v>183</v>
      </c>
      <c r="K2" s="138"/>
      <c r="L2" s="139"/>
      <c r="M2" s="142" t="s">
        <v>297</v>
      </c>
      <c r="N2" s="143"/>
      <c r="O2" s="143"/>
      <c r="P2" s="142" t="s">
        <v>425</v>
      </c>
      <c r="Q2" s="143"/>
      <c r="R2" s="143"/>
      <c r="S2" s="137" t="s">
        <v>438</v>
      </c>
      <c r="T2" s="138"/>
      <c r="U2" s="139"/>
      <c r="V2" s="137" t="s">
        <v>359</v>
      </c>
      <c r="W2" s="138"/>
      <c r="X2" s="139"/>
      <c r="Y2" s="137" t="s">
        <v>360</v>
      </c>
      <c r="Z2" s="138"/>
      <c r="AA2" s="139"/>
    </row>
    <row r="3" spans="1:27" ht="24">
      <c r="A3" s="5" t="s">
        <v>13</v>
      </c>
      <c r="B3" s="6" t="s">
        <v>286</v>
      </c>
      <c r="C3" s="6" t="s">
        <v>2</v>
      </c>
      <c r="D3" s="6" t="s">
        <v>1</v>
      </c>
      <c r="E3" s="84" t="s">
        <v>53</v>
      </c>
      <c r="F3" s="6" t="s">
        <v>296</v>
      </c>
      <c r="G3" s="6" t="s">
        <v>1</v>
      </c>
      <c r="H3" s="6" t="s">
        <v>53</v>
      </c>
      <c r="I3" s="6" t="s">
        <v>296</v>
      </c>
      <c r="J3" s="6" t="s">
        <v>1</v>
      </c>
      <c r="K3" s="84" t="s">
        <v>53</v>
      </c>
      <c r="L3" s="6" t="s">
        <v>296</v>
      </c>
      <c r="M3" s="6" t="s">
        <v>1</v>
      </c>
      <c r="N3" s="6" t="s">
        <v>53</v>
      </c>
      <c r="O3" s="6" t="s">
        <v>296</v>
      </c>
      <c r="P3" s="6" t="s">
        <v>1</v>
      </c>
      <c r="Q3" s="6" t="s">
        <v>53</v>
      </c>
      <c r="R3" s="6" t="s">
        <v>296</v>
      </c>
      <c r="S3" s="6" t="s">
        <v>1</v>
      </c>
      <c r="T3" s="84" t="s">
        <v>53</v>
      </c>
      <c r="U3" s="6" t="s">
        <v>296</v>
      </c>
      <c r="V3" s="6" t="s">
        <v>1</v>
      </c>
      <c r="W3" s="6" t="s">
        <v>53</v>
      </c>
      <c r="X3" s="6" t="s">
        <v>296</v>
      </c>
      <c r="Y3" s="6" t="s">
        <v>1</v>
      </c>
      <c r="Z3" s="6" t="s">
        <v>53</v>
      </c>
      <c r="AA3" s="6" t="s">
        <v>296</v>
      </c>
    </row>
    <row r="4" spans="1:27" ht="15" customHeight="1">
      <c r="A4" s="4" t="s">
        <v>170</v>
      </c>
      <c r="B4" s="4"/>
      <c r="C4" s="73"/>
      <c r="D4" s="73"/>
      <c r="E4" s="86"/>
      <c r="F4" s="86"/>
      <c r="G4" s="73"/>
      <c r="H4" s="86"/>
      <c r="I4" s="86"/>
      <c r="J4" s="73"/>
      <c r="K4" s="86"/>
      <c r="L4" s="86"/>
      <c r="M4" s="4"/>
      <c r="N4" s="4"/>
      <c r="O4" s="4"/>
      <c r="P4" s="4"/>
      <c r="Q4" s="4"/>
      <c r="R4" s="4"/>
      <c r="S4" s="73"/>
      <c r="T4" s="86"/>
      <c r="U4" s="86"/>
      <c r="V4" s="4"/>
      <c r="W4" s="4"/>
      <c r="X4" s="4"/>
      <c r="Y4" s="4"/>
      <c r="Z4" s="4"/>
      <c r="AA4" s="4"/>
    </row>
    <row r="5" spans="1:27" ht="15">
      <c r="A5" s="20" t="s">
        <v>4</v>
      </c>
      <c r="B5" s="44"/>
      <c r="C5" s="74">
        <v>8</v>
      </c>
      <c r="D5" s="80" t="s">
        <v>5</v>
      </c>
      <c r="E5" s="87">
        <v>1</v>
      </c>
      <c r="F5" s="96">
        <f>C5*D5*E5</f>
        <v>16</v>
      </c>
      <c r="G5" s="101">
        <v>2</v>
      </c>
      <c r="H5" s="104">
        <v>1</v>
      </c>
      <c r="I5" s="108">
        <f>C5*G5*H5</f>
        <v>16</v>
      </c>
      <c r="J5" s="109">
        <v>2</v>
      </c>
      <c r="K5" s="110">
        <v>1</v>
      </c>
      <c r="L5" s="112">
        <f>C5*J5*K5</f>
        <v>16</v>
      </c>
      <c r="M5" s="15">
        <v>1</v>
      </c>
      <c r="N5" s="23">
        <v>1</v>
      </c>
      <c r="O5" s="17">
        <f>C5*M5*N5</f>
        <v>8</v>
      </c>
      <c r="P5" s="29">
        <v>1</v>
      </c>
      <c r="Q5" s="30">
        <v>1</v>
      </c>
      <c r="R5" s="31">
        <f>C5*P5*Q5</f>
        <v>8</v>
      </c>
      <c r="S5" s="116">
        <v>1</v>
      </c>
      <c r="T5" s="117">
        <v>1</v>
      </c>
      <c r="U5" s="119">
        <f t="shared" ref="U5:U49" si="0">C5*S5*T5</f>
        <v>8</v>
      </c>
      <c r="V5" s="12">
        <v>1</v>
      </c>
      <c r="W5" s="22">
        <v>1</v>
      </c>
      <c r="X5" s="14">
        <f t="shared" ref="X5:X47" si="1">C5*V5*W5</f>
        <v>8</v>
      </c>
      <c r="Y5" s="12">
        <v>1</v>
      </c>
      <c r="Z5" s="22">
        <v>1</v>
      </c>
      <c r="AA5" s="14">
        <f t="shared" ref="AA5:AA39" si="2">C5*Y5*Z5</f>
        <v>8</v>
      </c>
    </row>
    <row r="6" spans="1:27" ht="30">
      <c r="A6" s="20" t="s">
        <v>159</v>
      </c>
      <c r="B6" s="44"/>
      <c r="C6" s="74">
        <v>8</v>
      </c>
      <c r="D6" s="80">
        <v>2</v>
      </c>
      <c r="E6" s="87">
        <v>0.4</v>
      </c>
      <c r="F6" s="96">
        <f t="shared" ref="F6:F49" si="3">C6*D6*E6</f>
        <v>6.4</v>
      </c>
      <c r="G6" s="102">
        <v>2</v>
      </c>
      <c r="H6" s="105">
        <v>0.6</v>
      </c>
      <c r="I6" s="108">
        <f t="shared" ref="I6:I49" si="4">C6*G6*H6</f>
        <v>9.6</v>
      </c>
      <c r="J6" s="109">
        <v>3</v>
      </c>
      <c r="K6" s="110">
        <v>0.5</v>
      </c>
      <c r="L6" s="112">
        <f t="shared" ref="L6:L49" si="5">C6*J6*K6</f>
        <v>12</v>
      </c>
      <c r="M6" s="15"/>
      <c r="N6" s="23"/>
      <c r="O6" s="17">
        <f t="shared" ref="O6:O48" si="6">C6*M6*N6</f>
        <v>0</v>
      </c>
      <c r="P6" s="47">
        <v>3</v>
      </c>
      <c r="Q6" s="45">
        <v>0.2</v>
      </c>
      <c r="R6" s="31">
        <f t="shared" ref="R6:R48" si="7">C6*P6*Q6</f>
        <v>4.8000000000000007</v>
      </c>
      <c r="S6" s="116">
        <v>1</v>
      </c>
      <c r="T6" s="117">
        <v>0.05</v>
      </c>
      <c r="U6" s="119">
        <f t="shared" si="0"/>
        <v>0.4</v>
      </c>
      <c r="V6" s="12"/>
      <c r="W6" s="22"/>
      <c r="X6" s="14">
        <f t="shared" si="1"/>
        <v>0</v>
      </c>
      <c r="Y6" s="12"/>
      <c r="Z6" s="22"/>
      <c r="AA6" s="14">
        <f t="shared" si="2"/>
        <v>0</v>
      </c>
    </row>
    <row r="7" spans="1:27" ht="15">
      <c r="A7" s="20" t="s">
        <v>7</v>
      </c>
      <c r="B7" s="44"/>
      <c r="C7" s="74">
        <v>8</v>
      </c>
      <c r="D7" s="80" t="s">
        <v>5</v>
      </c>
      <c r="E7" s="87">
        <v>1</v>
      </c>
      <c r="F7" s="96">
        <f t="shared" si="3"/>
        <v>16</v>
      </c>
      <c r="G7" s="102">
        <v>1</v>
      </c>
      <c r="H7" s="104">
        <v>1</v>
      </c>
      <c r="I7" s="108">
        <f t="shared" si="4"/>
        <v>8</v>
      </c>
      <c r="J7" s="109">
        <v>2</v>
      </c>
      <c r="K7" s="110">
        <v>1</v>
      </c>
      <c r="L7" s="112">
        <f t="shared" si="5"/>
        <v>16</v>
      </c>
      <c r="M7" s="15"/>
      <c r="N7" s="23"/>
      <c r="O7" s="17">
        <f t="shared" si="6"/>
        <v>0</v>
      </c>
      <c r="P7" s="29">
        <v>1</v>
      </c>
      <c r="Q7" s="30">
        <v>1</v>
      </c>
      <c r="R7" s="31">
        <f t="shared" si="7"/>
        <v>8</v>
      </c>
      <c r="S7" s="116">
        <v>1</v>
      </c>
      <c r="T7" s="117">
        <v>1</v>
      </c>
      <c r="U7" s="119">
        <f t="shared" si="0"/>
        <v>8</v>
      </c>
      <c r="V7" s="12">
        <v>1</v>
      </c>
      <c r="W7" s="22">
        <v>0.95</v>
      </c>
      <c r="X7" s="14">
        <f t="shared" si="1"/>
        <v>7.6</v>
      </c>
      <c r="Y7" s="12">
        <v>1</v>
      </c>
      <c r="Z7" s="22">
        <v>1</v>
      </c>
      <c r="AA7" s="14">
        <f t="shared" si="2"/>
        <v>8</v>
      </c>
    </row>
    <row r="8" spans="1:27" ht="30">
      <c r="A8" s="20" t="s">
        <v>99</v>
      </c>
      <c r="B8" s="44"/>
      <c r="C8" s="74">
        <v>8</v>
      </c>
      <c r="D8" s="80">
        <v>1</v>
      </c>
      <c r="E8" s="87">
        <v>0.2</v>
      </c>
      <c r="F8" s="96">
        <f t="shared" si="3"/>
        <v>1.6</v>
      </c>
      <c r="G8" s="102">
        <v>3</v>
      </c>
      <c r="H8" s="104">
        <v>0.25</v>
      </c>
      <c r="I8" s="108">
        <f t="shared" si="4"/>
        <v>6</v>
      </c>
      <c r="J8" s="109"/>
      <c r="K8" s="110"/>
      <c r="L8" s="112">
        <f t="shared" si="5"/>
        <v>0</v>
      </c>
      <c r="M8" s="15"/>
      <c r="N8" s="23"/>
      <c r="O8" s="17">
        <f t="shared" si="6"/>
        <v>0</v>
      </c>
      <c r="P8" s="29"/>
      <c r="Q8" s="30"/>
      <c r="R8" s="31">
        <f t="shared" si="7"/>
        <v>0</v>
      </c>
      <c r="S8" s="116"/>
      <c r="T8" s="117"/>
      <c r="U8" s="119">
        <f t="shared" si="0"/>
        <v>0</v>
      </c>
      <c r="V8" s="12"/>
      <c r="W8" s="22"/>
      <c r="X8" s="14">
        <f t="shared" si="1"/>
        <v>0</v>
      </c>
      <c r="Y8" s="12"/>
      <c r="Z8" s="22"/>
      <c r="AA8" s="14">
        <f t="shared" si="2"/>
        <v>0</v>
      </c>
    </row>
    <row r="9" spans="1:27" ht="15">
      <c r="A9" s="20" t="s">
        <v>10</v>
      </c>
      <c r="B9" s="44"/>
      <c r="C9" s="74">
        <v>20</v>
      </c>
      <c r="D9" s="80">
        <v>1</v>
      </c>
      <c r="E9" s="87">
        <v>1</v>
      </c>
      <c r="F9" s="96">
        <f t="shared" si="3"/>
        <v>20</v>
      </c>
      <c r="G9" s="102">
        <v>2</v>
      </c>
      <c r="H9" s="104">
        <v>1</v>
      </c>
      <c r="I9" s="108">
        <f t="shared" si="4"/>
        <v>40</v>
      </c>
      <c r="J9" s="109">
        <v>2</v>
      </c>
      <c r="K9" s="110">
        <v>1</v>
      </c>
      <c r="L9" s="112">
        <f t="shared" si="5"/>
        <v>40</v>
      </c>
      <c r="M9" s="15"/>
      <c r="N9" s="23"/>
      <c r="O9" s="17">
        <f t="shared" si="6"/>
        <v>0</v>
      </c>
      <c r="P9" s="29">
        <v>1</v>
      </c>
      <c r="Q9" s="30">
        <v>0.7</v>
      </c>
      <c r="R9" s="31">
        <f t="shared" si="7"/>
        <v>14</v>
      </c>
      <c r="S9" s="116"/>
      <c r="T9" s="117"/>
      <c r="U9" s="119">
        <f t="shared" si="0"/>
        <v>0</v>
      </c>
      <c r="V9" s="12">
        <v>1</v>
      </c>
      <c r="W9" s="22">
        <v>1</v>
      </c>
      <c r="X9" s="14">
        <f t="shared" si="1"/>
        <v>20</v>
      </c>
      <c r="Y9" s="12">
        <v>1</v>
      </c>
      <c r="Z9" s="22">
        <v>1</v>
      </c>
      <c r="AA9" s="14">
        <f t="shared" si="2"/>
        <v>20</v>
      </c>
    </row>
    <row r="10" spans="1:27" ht="15">
      <c r="A10" s="20" t="s">
        <v>10</v>
      </c>
      <c r="B10" s="44"/>
      <c r="C10" s="74">
        <v>20</v>
      </c>
      <c r="D10" s="80">
        <v>1</v>
      </c>
      <c r="E10" s="87">
        <v>0.6</v>
      </c>
      <c r="F10" s="96">
        <f t="shared" si="3"/>
        <v>12</v>
      </c>
      <c r="G10" s="102">
        <v>2</v>
      </c>
      <c r="H10" s="104">
        <v>0.5</v>
      </c>
      <c r="I10" s="108">
        <f t="shared" si="4"/>
        <v>20</v>
      </c>
      <c r="J10" s="109">
        <v>2</v>
      </c>
      <c r="K10" s="110">
        <v>0.5</v>
      </c>
      <c r="L10" s="112">
        <f t="shared" si="5"/>
        <v>20</v>
      </c>
      <c r="M10" s="15"/>
      <c r="N10" s="23"/>
      <c r="O10" s="17">
        <f t="shared" si="6"/>
        <v>0</v>
      </c>
      <c r="P10" s="29"/>
      <c r="Q10" s="30"/>
      <c r="R10" s="31"/>
      <c r="S10" s="116"/>
      <c r="T10" s="117"/>
      <c r="U10" s="119">
        <f t="shared" si="0"/>
        <v>0</v>
      </c>
      <c r="V10" s="12"/>
      <c r="W10" s="22"/>
      <c r="X10" s="14"/>
      <c r="Y10" s="12"/>
      <c r="Z10" s="22"/>
      <c r="AA10" s="14"/>
    </row>
    <row r="11" spans="1:27" ht="15">
      <c r="A11" s="20" t="s">
        <v>160</v>
      </c>
      <c r="B11" s="44"/>
      <c r="C11" s="74">
        <v>14</v>
      </c>
      <c r="D11" s="80">
        <v>1</v>
      </c>
      <c r="E11" s="87">
        <v>1</v>
      </c>
      <c r="F11" s="96">
        <f t="shared" si="3"/>
        <v>14</v>
      </c>
      <c r="G11" s="102">
        <v>2</v>
      </c>
      <c r="H11" s="104">
        <v>1</v>
      </c>
      <c r="I11" s="108">
        <f t="shared" si="4"/>
        <v>28</v>
      </c>
      <c r="J11" s="109">
        <v>2</v>
      </c>
      <c r="K11" s="110">
        <v>1</v>
      </c>
      <c r="L11" s="112">
        <f t="shared" si="5"/>
        <v>28</v>
      </c>
      <c r="M11" s="15"/>
      <c r="N11" s="23"/>
      <c r="O11" s="17">
        <f t="shared" si="6"/>
        <v>0</v>
      </c>
      <c r="P11" s="29">
        <v>1</v>
      </c>
      <c r="Q11" s="30">
        <v>1</v>
      </c>
      <c r="R11" s="31">
        <f t="shared" si="7"/>
        <v>14</v>
      </c>
      <c r="S11" s="116"/>
      <c r="T11" s="117"/>
      <c r="U11" s="119">
        <f t="shared" si="0"/>
        <v>0</v>
      </c>
      <c r="V11" s="12">
        <v>1</v>
      </c>
      <c r="W11" s="22">
        <v>0.8</v>
      </c>
      <c r="X11" s="14">
        <f t="shared" si="1"/>
        <v>11.200000000000001</v>
      </c>
      <c r="Y11" s="12">
        <v>1</v>
      </c>
      <c r="Z11" s="22">
        <v>0.9</v>
      </c>
      <c r="AA11" s="14">
        <f t="shared" si="2"/>
        <v>12.6</v>
      </c>
    </row>
    <row r="12" spans="1:27" ht="15">
      <c r="A12" s="20" t="s">
        <v>161</v>
      </c>
      <c r="B12" s="44"/>
      <c r="C12" s="74">
        <v>14</v>
      </c>
      <c r="D12" s="80">
        <v>1</v>
      </c>
      <c r="E12" s="87">
        <v>0.6</v>
      </c>
      <c r="F12" s="96">
        <f t="shared" si="3"/>
        <v>8.4</v>
      </c>
      <c r="G12" s="102">
        <v>2</v>
      </c>
      <c r="H12" s="104">
        <v>0.5</v>
      </c>
      <c r="I12" s="108">
        <f t="shared" si="4"/>
        <v>14</v>
      </c>
      <c r="J12" s="109">
        <v>2</v>
      </c>
      <c r="K12" s="110">
        <v>0.5</v>
      </c>
      <c r="L12" s="112">
        <f t="shared" si="5"/>
        <v>14</v>
      </c>
      <c r="M12" s="15"/>
      <c r="N12" s="23"/>
      <c r="O12" s="17">
        <f t="shared" si="6"/>
        <v>0</v>
      </c>
      <c r="P12" s="47">
        <v>1</v>
      </c>
      <c r="Q12" s="45">
        <v>0.2</v>
      </c>
      <c r="R12" s="31">
        <f t="shared" si="7"/>
        <v>2.8000000000000003</v>
      </c>
      <c r="S12" s="116"/>
      <c r="T12" s="117"/>
      <c r="U12" s="119">
        <f t="shared" si="0"/>
        <v>0</v>
      </c>
      <c r="V12" s="12"/>
      <c r="W12" s="22"/>
      <c r="X12" s="14">
        <f t="shared" si="1"/>
        <v>0</v>
      </c>
      <c r="Y12" s="12"/>
      <c r="Z12" s="22"/>
      <c r="AA12" s="14">
        <f t="shared" si="2"/>
        <v>0</v>
      </c>
    </row>
    <row r="13" spans="1:27" ht="15">
      <c r="A13" s="20" t="s">
        <v>161</v>
      </c>
      <c r="B13" s="44"/>
      <c r="C13" s="74">
        <v>14</v>
      </c>
      <c r="D13" s="80">
        <v>1</v>
      </c>
      <c r="E13" s="87">
        <v>0.6</v>
      </c>
      <c r="F13" s="96">
        <f t="shared" si="3"/>
        <v>8.4</v>
      </c>
      <c r="G13" s="102"/>
      <c r="H13" s="104"/>
      <c r="I13" s="108">
        <f t="shared" si="4"/>
        <v>0</v>
      </c>
      <c r="J13" s="109"/>
      <c r="K13" s="110"/>
      <c r="L13" s="112">
        <f>C13*J13*K13</f>
        <v>0</v>
      </c>
      <c r="M13" s="15"/>
      <c r="N13" s="23"/>
      <c r="O13" s="17">
        <f t="shared" si="6"/>
        <v>0</v>
      </c>
      <c r="P13" s="47"/>
      <c r="Q13" s="45"/>
      <c r="R13" s="31"/>
      <c r="S13" s="116"/>
      <c r="T13" s="117"/>
      <c r="U13" s="119">
        <f t="shared" si="0"/>
        <v>0</v>
      </c>
      <c r="V13" s="12"/>
      <c r="W13" s="22"/>
      <c r="X13" s="14">
        <f t="shared" si="1"/>
        <v>0</v>
      </c>
      <c r="Y13" s="12"/>
      <c r="Z13" s="22"/>
      <c r="AA13" s="14">
        <f t="shared" si="2"/>
        <v>0</v>
      </c>
    </row>
    <row r="14" spans="1:27" ht="30">
      <c r="A14" s="20" t="s">
        <v>500</v>
      </c>
      <c r="B14" s="44"/>
      <c r="C14" s="74">
        <v>14</v>
      </c>
      <c r="D14" s="80">
        <v>1</v>
      </c>
      <c r="E14" s="87">
        <v>1</v>
      </c>
      <c r="F14" s="96">
        <f t="shared" si="3"/>
        <v>14</v>
      </c>
      <c r="G14" s="102">
        <v>2</v>
      </c>
      <c r="H14" s="104">
        <v>1</v>
      </c>
      <c r="I14" s="108">
        <f t="shared" si="4"/>
        <v>28</v>
      </c>
      <c r="J14" s="109">
        <v>2</v>
      </c>
      <c r="K14" s="110">
        <v>1</v>
      </c>
      <c r="L14" s="112">
        <f t="shared" si="5"/>
        <v>28</v>
      </c>
      <c r="M14" s="15"/>
      <c r="N14" s="23"/>
      <c r="O14" s="17">
        <f t="shared" si="6"/>
        <v>0</v>
      </c>
      <c r="P14" s="29">
        <v>1</v>
      </c>
      <c r="Q14" s="30">
        <v>1</v>
      </c>
      <c r="R14" s="31">
        <f t="shared" si="7"/>
        <v>14</v>
      </c>
      <c r="S14" s="116"/>
      <c r="T14" s="117"/>
      <c r="U14" s="119">
        <f t="shared" si="0"/>
        <v>0</v>
      </c>
      <c r="V14" s="12">
        <v>1</v>
      </c>
      <c r="W14" s="22">
        <v>0.8</v>
      </c>
      <c r="X14" s="14">
        <f t="shared" si="1"/>
        <v>11.200000000000001</v>
      </c>
      <c r="Y14" s="12">
        <v>1</v>
      </c>
      <c r="Z14" s="22">
        <v>0.8</v>
      </c>
      <c r="AA14" s="14">
        <f t="shared" si="2"/>
        <v>11.200000000000001</v>
      </c>
    </row>
    <row r="15" spans="1:27" ht="30">
      <c r="A15" s="20" t="s">
        <v>474</v>
      </c>
      <c r="B15" s="44"/>
      <c r="C15" s="74">
        <v>14</v>
      </c>
      <c r="D15" s="80" t="s">
        <v>3</v>
      </c>
      <c r="E15" s="87">
        <v>0.6</v>
      </c>
      <c r="F15" s="96">
        <f t="shared" si="3"/>
        <v>8.4</v>
      </c>
      <c r="G15" s="102">
        <v>2</v>
      </c>
      <c r="H15" s="104">
        <v>0.5</v>
      </c>
      <c r="I15" s="108">
        <f t="shared" si="4"/>
        <v>14</v>
      </c>
      <c r="J15" s="109">
        <v>2</v>
      </c>
      <c r="K15" s="110">
        <v>0.5</v>
      </c>
      <c r="L15" s="112">
        <f t="shared" si="5"/>
        <v>14</v>
      </c>
      <c r="M15" s="15"/>
      <c r="N15" s="23"/>
      <c r="O15" s="17">
        <f t="shared" si="6"/>
        <v>0</v>
      </c>
      <c r="P15" s="29"/>
      <c r="Q15" s="30"/>
      <c r="R15" s="31">
        <f t="shared" si="7"/>
        <v>0</v>
      </c>
      <c r="S15" s="116"/>
      <c r="T15" s="117"/>
      <c r="U15" s="119">
        <f t="shared" si="0"/>
        <v>0</v>
      </c>
      <c r="V15" s="12"/>
      <c r="W15" s="22"/>
      <c r="X15" s="14">
        <f t="shared" si="1"/>
        <v>0</v>
      </c>
      <c r="Y15" s="12"/>
      <c r="Z15" s="22"/>
      <c r="AA15" s="14">
        <f t="shared" si="2"/>
        <v>0</v>
      </c>
    </row>
    <row r="16" spans="1:27" ht="30">
      <c r="A16" s="20" t="s">
        <v>38</v>
      </c>
      <c r="B16" s="44"/>
      <c r="C16" s="74">
        <v>14</v>
      </c>
      <c r="D16" s="80" t="s">
        <v>3</v>
      </c>
      <c r="E16" s="87">
        <v>1</v>
      </c>
      <c r="F16" s="96">
        <f t="shared" si="3"/>
        <v>14</v>
      </c>
      <c r="G16" s="102">
        <v>2</v>
      </c>
      <c r="H16" s="104">
        <v>1</v>
      </c>
      <c r="I16" s="108">
        <f t="shared" si="4"/>
        <v>28</v>
      </c>
      <c r="J16" s="109">
        <v>2</v>
      </c>
      <c r="K16" s="110">
        <v>1</v>
      </c>
      <c r="L16" s="112">
        <f t="shared" si="5"/>
        <v>28</v>
      </c>
      <c r="M16" s="15"/>
      <c r="N16" s="23"/>
      <c r="O16" s="17">
        <f t="shared" si="6"/>
        <v>0</v>
      </c>
      <c r="P16" s="47">
        <v>1</v>
      </c>
      <c r="Q16" s="45">
        <v>0.1</v>
      </c>
      <c r="R16" s="31">
        <f t="shared" si="7"/>
        <v>1.4000000000000001</v>
      </c>
      <c r="S16" s="116">
        <v>1</v>
      </c>
      <c r="T16" s="117">
        <v>4.2500000000000003E-2</v>
      </c>
      <c r="U16" s="119">
        <f t="shared" si="0"/>
        <v>0.59500000000000008</v>
      </c>
      <c r="V16" s="12">
        <v>1</v>
      </c>
      <c r="W16" s="22">
        <v>0.8</v>
      </c>
      <c r="X16" s="14">
        <f t="shared" si="1"/>
        <v>11.200000000000001</v>
      </c>
      <c r="Y16" s="12">
        <v>1</v>
      </c>
      <c r="Z16" s="22">
        <v>0.9</v>
      </c>
      <c r="AA16" s="14">
        <f t="shared" si="2"/>
        <v>12.6</v>
      </c>
    </row>
    <row r="17" spans="1:27" ht="30">
      <c r="A17" s="20" t="s">
        <v>101</v>
      </c>
      <c r="B17" s="44"/>
      <c r="C17" s="74">
        <v>14</v>
      </c>
      <c r="D17" s="80" t="s">
        <v>3</v>
      </c>
      <c r="E17" s="88">
        <v>0.15</v>
      </c>
      <c r="F17" s="96">
        <f t="shared" si="3"/>
        <v>2.1</v>
      </c>
      <c r="G17" s="102">
        <v>2</v>
      </c>
      <c r="H17" s="104">
        <v>0.5</v>
      </c>
      <c r="I17" s="108">
        <f t="shared" si="4"/>
        <v>14</v>
      </c>
      <c r="J17" s="109">
        <v>2</v>
      </c>
      <c r="K17" s="110">
        <v>0.5</v>
      </c>
      <c r="L17" s="112">
        <f t="shared" si="5"/>
        <v>14</v>
      </c>
      <c r="M17" s="15"/>
      <c r="N17" s="23"/>
      <c r="O17" s="17">
        <f t="shared" si="6"/>
        <v>0</v>
      </c>
      <c r="P17" s="29"/>
      <c r="Q17" s="30"/>
      <c r="R17" s="31">
        <f t="shared" si="7"/>
        <v>0</v>
      </c>
      <c r="S17" s="116"/>
      <c r="T17" s="117"/>
      <c r="U17" s="119">
        <f t="shared" si="0"/>
        <v>0</v>
      </c>
      <c r="V17" s="12"/>
      <c r="W17" s="22"/>
      <c r="X17" s="14">
        <f t="shared" si="1"/>
        <v>0</v>
      </c>
      <c r="Y17" s="12"/>
      <c r="Z17" s="22"/>
      <c r="AA17" s="14">
        <f t="shared" si="2"/>
        <v>0</v>
      </c>
    </row>
    <row r="18" spans="1:27" ht="30">
      <c r="A18" s="20" t="s">
        <v>171</v>
      </c>
      <c r="B18" s="44"/>
      <c r="C18" s="74">
        <v>32</v>
      </c>
      <c r="D18" s="80" t="s">
        <v>3</v>
      </c>
      <c r="E18" s="88">
        <v>0.15</v>
      </c>
      <c r="F18" s="96">
        <f t="shared" si="3"/>
        <v>4.8</v>
      </c>
      <c r="G18" s="102">
        <v>2</v>
      </c>
      <c r="H18" s="104">
        <v>1</v>
      </c>
      <c r="I18" s="108">
        <f t="shared" si="4"/>
        <v>64</v>
      </c>
      <c r="J18" s="109">
        <v>2</v>
      </c>
      <c r="K18" s="110">
        <v>1</v>
      </c>
      <c r="L18" s="112">
        <f t="shared" si="5"/>
        <v>64</v>
      </c>
      <c r="M18" s="15"/>
      <c r="N18" s="23"/>
      <c r="O18" s="17">
        <f t="shared" si="6"/>
        <v>0</v>
      </c>
      <c r="P18" s="29">
        <v>1</v>
      </c>
      <c r="Q18" s="30">
        <v>0.7</v>
      </c>
      <c r="R18" s="31">
        <f t="shared" si="7"/>
        <v>22.4</v>
      </c>
      <c r="S18" s="116"/>
      <c r="T18" s="117"/>
      <c r="U18" s="119">
        <f t="shared" si="0"/>
        <v>0</v>
      </c>
      <c r="V18" s="12">
        <v>1</v>
      </c>
      <c r="W18" s="22">
        <v>1</v>
      </c>
      <c r="X18" s="14">
        <f t="shared" si="1"/>
        <v>32</v>
      </c>
      <c r="Y18" s="12">
        <v>1</v>
      </c>
      <c r="Z18" s="22">
        <v>1</v>
      </c>
      <c r="AA18" s="14">
        <f t="shared" si="2"/>
        <v>32</v>
      </c>
    </row>
    <row r="19" spans="1:27" ht="30">
      <c r="A19" s="20" t="s">
        <v>178</v>
      </c>
      <c r="B19" s="44"/>
      <c r="C19" s="74">
        <v>32</v>
      </c>
      <c r="D19" s="80">
        <v>1</v>
      </c>
      <c r="E19" s="87">
        <v>0.15</v>
      </c>
      <c r="F19" s="96">
        <f t="shared" si="3"/>
        <v>4.8</v>
      </c>
      <c r="G19" s="102">
        <v>2</v>
      </c>
      <c r="H19" s="104">
        <v>0.5</v>
      </c>
      <c r="I19" s="108">
        <f t="shared" si="4"/>
        <v>32</v>
      </c>
      <c r="J19" s="109">
        <v>2</v>
      </c>
      <c r="K19" s="110">
        <v>0.5</v>
      </c>
      <c r="L19" s="112">
        <f t="shared" si="5"/>
        <v>32</v>
      </c>
      <c r="M19" s="15"/>
      <c r="N19" s="23"/>
      <c r="O19" s="17">
        <f t="shared" si="6"/>
        <v>0</v>
      </c>
      <c r="P19" s="47">
        <v>1</v>
      </c>
      <c r="Q19" s="45">
        <v>0.2</v>
      </c>
      <c r="R19" s="31">
        <f t="shared" si="7"/>
        <v>6.4</v>
      </c>
      <c r="S19" s="116"/>
      <c r="T19" s="117"/>
      <c r="U19" s="119">
        <f t="shared" si="0"/>
        <v>0</v>
      </c>
      <c r="V19" s="12"/>
      <c r="W19" s="22"/>
      <c r="X19" s="14">
        <f t="shared" si="1"/>
        <v>0</v>
      </c>
      <c r="Y19" s="12"/>
      <c r="Z19" s="22"/>
      <c r="AA19" s="14">
        <f t="shared" si="2"/>
        <v>0</v>
      </c>
    </row>
    <row r="20" spans="1:27" ht="15" customHeight="1">
      <c r="A20" s="20" t="s">
        <v>8</v>
      </c>
      <c r="B20" s="44"/>
      <c r="C20" s="74">
        <v>7</v>
      </c>
      <c r="D20" s="80">
        <v>2</v>
      </c>
      <c r="E20" s="87">
        <v>1</v>
      </c>
      <c r="F20" s="96">
        <f t="shared" si="3"/>
        <v>14</v>
      </c>
      <c r="G20" s="102">
        <v>2</v>
      </c>
      <c r="H20" s="104">
        <v>1</v>
      </c>
      <c r="I20" s="108">
        <f t="shared" si="4"/>
        <v>14</v>
      </c>
      <c r="J20" s="109">
        <v>2</v>
      </c>
      <c r="K20" s="110">
        <v>1</v>
      </c>
      <c r="L20" s="112">
        <f t="shared" si="5"/>
        <v>14</v>
      </c>
      <c r="M20" s="15"/>
      <c r="N20" s="23"/>
      <c r="O20" s="17">
        <f t="shared" si="6"/>
        <v>0</v>
      </c>
      <c r="P20" s="29">
        <v>1</v>
      </c>
      <c r="Q20" s="30">
        <v>1</v>
      </c>
      <c r="R20" s="31">
        <f t="shared" si="7"/>
        <v>7</v>
      </c>
      <c r="S20" s="116">
        <v>1</v>
      </c>
      <c r="T20" s="117">
        <v>0.88</v>
      </c>
      <c r="U20" s="119">
        <f t="shared" si="0"/>
        <v>6.16</v>
      </c>
      <c r="V20" s="12">
        <v>1</v>
      </c>
      <c r="W20" s="22">
        <v>0.9</v>
      </c>
      <c r="X20" s="14">
        <f t="shared" si="1"/>
        <v>6.3</v>
      </c>
      <c r="Y20" s="12">
        <v>1</v>
      </c>
      <c r="Z20" s="22">
        <v>1</v>
      </c>
      <c r="AA20" s="14">
        <f t="shared" si="2"/>
        <v>7</v>
      </c>
    </row>
    <row r="21" spans="1:27" ht="30">
      <c r="A21" s="20" t="s">
        <v>177</v>
      </c>
      <c r="B21" s="44"/>
      <c r="C21" s="74">
        <v>7</v>
      </c>
      <c r="D21" s="80">
        <v>6</v>
      </c>
      <c r="E21" s="87">
        <v>0.2</v>
      </c>
      <c r="F21" s="96">
        <f t="shared" si="3"/>
        <v>8.4</v>
      </c>
      <c r="G21" s="102">
        <v>6</v>
      </c>
      <c r="H21" s="104">
        <v>0.3</v>
      </c>
      <c r="I21" s="108">
        <f t="shared" si="4"/>
        <v>12.6</v>
      </c>
      <c r="J21" s="109">
        <v>6</v>
      </c>
      <c r="K21" s="110">
        <v>0.1</v>
      </c>
      <c r="L21" s="112">
        <f t="shared" si="5"/>
        <v>4.2</v>
      </c>
      <c r="M21" s="15"/>
      <c r="N21" s="23"/>
      <c r="O21" s="17">
        <f t="shared" si="6"/>
        <v>0</v>
      </c>
      <c r="P21" s="29"/>
      <c r="Q21" s="30"/>
      <c r="R21" s="31">
        <f t="shared" si="7"/>
        <v>0</v>
      </c>
      <c r="S21" s="116"/>
      <c r="T21" s="117"/>
      <c r="U21" s="119">
        <f t="shared" si="0"/>
        <v>0</v>
      </c>
      <c r="V21" s="12"/>
      <c r="W21" s="22"/>
      <c r="X21" s="14">
        <f t="shared" si="1"/>
        <v>0</v>
      </c>
      <c r="Y21" s="12"/>
      <c r="Z21" s="22"/>
      <c r="AA21" s="14">
        <f t="shared" si="2"/>
        <v>0</v>
      </c>
    </row>
    <row r="22" spans="1:27" ht="15">
      <c r="A22" s="20" t="s">
        <v>104</v>
      </c>
      <c r="B22" s="44"/>
      <c r="C22" s="74">
        <v>6.6</v>
      </c>
      <c r="D22" s="80">
        <v>1</v>
      </c>
      <c r="E22" s="87">
        <v>0.05</v>
      </c>
      <c r="F22" s="96">
        <f t="shared" si="3"/>
        <v>0.33</v>
      </c>
      <c r="G22" s="102">
        <v>2</v>
      </c>
      <c r="H22" s="104">
        <v>1</v>
      </c>
      <c r="I22" s="108">
        <f t="shared" si="4"/>
        <v>13.2</v>
      </c>
      <c r="J22" s="109">
        <v>2</v>
      </c>
      <c r="K22" s="110">
        <v>1</v>
      </c>
      <c r="L22" s="112">
        <f t="shared" si="5"/>
        <v>13.2</v>
      </c>
      <c r="M22" s="15"/>
      <c r="N22" s="23"/>
      <c r="O22" s="17">
        <f t="shared" si="6"/>
        <v>0</v>
      </c>
      <c r="P22" s="29">
        <v>1</v>
      </c>
      <c r="Q22" s="30">
        <v>0.7</v>
      </c>
      <c r="R22" s="31">
        <f t="shared" si="7"/>
        <v>4.6199999999999992</v>
      </c>
      <c r="S22" s="116">
        <v>1</v>
      </c>
      <c r="T22" s="117">
        <v>0.06</v>
      </c>
      <c r="U22" s="119">
        <f t="shared" si="0"/>
        <v>0.39599999999999996</v>
      </c>
      <c r="V22" s="12">
        <v>1</v>
      </c>
      <c r="W22" s="22">
        <v>0.9</v>
      </c>
      <c r="X22" s="14">
        <f t="shared" si="1"/>
        <v>5.9399999999999995</v>
      </c>
      <c r="Y22" s="12">
        <v>1</v>
      </c>
      <c r="Z22" s="22">
        <v>0.9</v>
      </c>
      <c r="AA22" s="14">
        <f t="shared" si="2"/>
        <v>5.9399999999999995</v>
      </c>
    </row>
    <row r="23" spans="1:27" ht="30">
      <c r="A23" s="20" t="s">
        <v>105</v>
      </c>
      <c r="B23" s="44"/>
      <c r="C23" s="74">
        <v>6.6</v>
      </c>
      <c r="D23" s="80">
        <v>1</v>
      </c>
      <c r="E23" s="87">
        <v>0.02</v>
      </c>
      <c r="F23" s="96">
        <f t="shared" si="3"/>
        <v>0.13200000000000001</v>
      </c>
      <c r="G23" s="102">
        <v>2</v>
      </c>
      <c r="H23" s="104">
        <v>0.5</v>
      </c>
      <c r="I23" s="108">
        <f t="shared" si="4"/>
        <v>6.6</v>
      </c>
      <c r="J23" s="109">
        <v>2</v>
      </c>
      <c r="K23" s="110">
        <v>0.5</v>
      </c>
      <c r="L23" s="112">
        <f t="shared" si="5"/>
        <v>6.6</v>
      </c>
      <c r="M23" s="15"/>
      <c r="N23" s="23"/>
      <c r="O23" s="17">
        <f t="shared" si="6"/>
        <v>0</v>
      </c>
      <c r="P23" s="29"/>
      <c r="Q23" s="30"/>
      <c r="R23" s="31">
        <f t="shared" si="7"/>
        <v>0</v>
      </c>
      <c r="S23" s="116"/>
      <c r="T23" s="117"/>
      <c r="U23" s="119">
        <f t="shared" si="0"/>
        <v>0</v>
      </c>
      <c r="V23" s="12"/>
      <c r="W23" s="22"/>
      <c r="X23" s="14">
        <f t="shared" si="1"/>
        <v>0</v>
      </c>
      <c r="Y23" s="12"/>
      <c r="Z23" s="22"/>
      <c r="AA23" s="14">
        <f t="shared" si="2"/>
        <v>0</v>
      </c>
    </row>
    <row r="24" spans="1:27" ht="15">
      <c r="A24" s="20" t="s">
        <v>133</v>
      </c>
      <c r="B24" s="44"/>
      <c r="C24" s="74">
        <v>6.4</v>
      </c>
      <c r="D24" s="80"/>
      <c r="E24" s="87"/>
      <c r="F24" s="96">
        <f t="shared" si="3"/>
        <v>0</v>
      </c>
      <c r="G24" s="102">
        <v>1</v>
      </c>
      <c r="H24" s="104">
        <v>0.05</v>
      </c>
      <c r="I24" s="108">
        <f t="shared" si="4"/>
        <v>0.32000000000000006</v>
      </c>
      <c r="J24" s="109">
        <v>1</v>
      </c>
      <c r="K24" s="110">
        <v>0.05</v>
      </c>
      <c r="L24" s="112">
        <f t="shared" si="5"/>
        <v>0.32000000000000006</v>
      </c>
      <c r="M24" s="15"/>
      <c r="N24" s="23"/>
      <c r="O24" s="17">
        <f t="shared" si="6"/>
        <v>0</v>
      </c>
      <c r="P24" s="29"/>
      <c r="Q24" s="30"/>
      <c r="R24" s="31">
        <f t="shared" si="7"/>
        <v>0</v>
      </c>
      <c r="S24" s="116"/>
      <c r="T24" s="117"/>
      <c r="U24" s="119">
        <f t="shared" si="0"/>
        <v>0</v>
      </c>
      <c r="V24" s="12">
        <v>1</v>
      </c>
      <c r="W24" s="22">
        <v>0.5</v>
      </c>
      <c r="X24" s="14">
        <f t="shared" si="1"/>
        <v>3.2</v>
      </c>
      <c r="Y24" s="12">
        <v>1</v>
      </c>
      <c r="Z24" s="22">
        <v>0.5</v>
      </c>
      <c r="AA24" s="14">
        <f t="shared" si="2"/>
        <v>3.2</v>
      </c>
    </row>
    <row r="25" spans="1:27" ht="15">
      <c r="A25" s="20" t="s">
        <v>134</v>
      </c>
      <c r="B25" s="44"/>
      <c r="C25" s="74">
        <v>7</v>
      </c>
      <c r="D25" s="80"/>
      <c r="E25" s="87"/>
      <c r="F25" s="96">
        <f t="shared" si="3"/>
        <v>0</v>
      </c>
      <c r="G25" s="102">
        <v>2</v>
      </c>
      <c r="H25" s="104">
        <v>0.05</v>
      </c>
      <c r="I25" s="108">
        <f t="shared" si="4"/>
        <v>0.70000000000000007</v>
      </c>
      <c r="J25" s="109"/>
      <c r="K25" s="110"/>
      <c r="L25" s="112">
        <f t="shared" si="5"/>
        <v>0</v>
      </c>
      <c r="M25" s="15"/>
      <c r="N25" s="23"/>
      <c r="O25" s="17">
        <f t="shared" si="6"/>
        <v>0</v>
      </c>
      <c r="P25" s="29"/>
      <c r="Q25" s="30"/>
      <c r="R25" s="31">
        <f t="shared" si="7"/>
        <v>0</v>
      </c>
      <c r="S25" s="116"/>
      <c r="T25" s="117"/>
      <c r="U25" s="119">
        <f t="shared" si="0"/>
        <v>0</v>
      </c>
      <c r="V25" s="12"/>
      <c r="W25" s="22"/>
      <c r="X25" s="14">
        <f t="shared" si="1"/>
        <v>0</v>
      </c>
      <c r="Y25" s="12"/>
      <c r="Z25" s="22"/>
      <c r="AA25" s="14">
        <f t="shared" si="2"/>
        <v>0</v>
      </c>
    </row>
    <row r="26" spans="1:27" ht="15">
      <c r="A26" s="20" t="s">
        <v>135</v>
      </c>
      <c r="B26" s="44"/>
      <c r="C26" s="74">
        <v>7</v>
      </c>
      <c r="D26" s="80"/>
      <c r="E26" s="87"/>
      <c r="F26" s="96">
        <f t="shared" si="3"/>
        <v>0</v>
      </c>
      <c r="G26" s="102">
        <v>2</v>
      </c>
      <c r="H26" s="104">
        <v>0.05</v>
      </c>
      <c r="I26" s="108">
        <f t="shared" si="4"/>
        <v>0.70000000000000007</v>
      </c>
      <c r="J26" s="109">
        <v>2</v>
      </c>
      <c r="K26" s="110">
        <v>1</v>
      </c>
      <c r="L26" s="112">
        <f t="shared" si="5"/>
        <v>14</v>
      </c>
      <c r="M26" s="15"/>
      <c r="N26" s="23"/>
      <c r="O26" s="17">
        <f t="shared" si="6"/>
        <v>0</v>
      </c>
      <c r="P26" s="47">
        <v>1</v>
      </c>
      <c r="Q26" s="45">
        <v>0.7</v>
      </c>
      <c r="R26" s="31">
        <f t="shared" si="7"/>
        <v>4.8999999999999995</v>
      </c>
      <c r="S26" s="116">
        <v>1</v>
      </c>
      <c r="T26" s="117">
        <v>0.06</v>
      </c>
      <c r="U26" s="119">
        <f t="shared" si="0"/>
        <v>0.42</v>
      </c>
      <c r="V26" s="12">
        <v>1</v>
      </c>
      <c r="W26" s="22">
        <v>0.9</v>
      </c>
      <c r="X26" s="14">
        <f t="shared" si="1"/>
        <v>6.3</v>
      </c>
      <c r="Y26" s="12">
        <v>1</v>
      </c>
      <c r="Z26" s="22">
        <v>0.9</v>
      </c>
      <c r="AA26" s="14">
        <f t="shared" si="2"/>
        <v>6.3</v>
      </c>
    </row>
    <row r="27" spans="1:27" ht="15">
      <c r="A27" s="20" t="s">
        <v>136</v>
      </c>
      <c r="B27" s="44"/>
      <c r="C27" s="74">
        <v>12</v>
      </c>
      <c r="D27" s="80"/>
      <c r="E27" s="87"/>
      <c r="F27" s="96">
        <f t="shared" si="3"/>
        <v>0</v>
      </c>
      <c r="G27" s="102">
        <v>2</v>
      </c>
      <c r="H27" s="104">
        <v>0.05</v>
      </c>
      <c r="I27" s="108">
        <f t="shared" si="4"/>
        <v>1.2000000000000002</v>
      </c>
      <c r="J27" s="109"/>
      <c r="K27" s="110"/>
      <c r="L27" s="112">
        <f t="shared" si="5"/>
        <v>0</v>
      </c>
      <c r="M27" s="15"/>
      <c r="N27" s="23"/>
      <c r="O27" s="17">
        <f t="shared" si="6"/>
        <v>0</v>
      </c>
      <c r="P27" s="29"/>
      <c r="Q27" s="30"/>
      <c r="R27" s="31">
        <f t="shared" si="7"/>
        <v>0</v>
      </c>
      <c r="S27" s="116"/>
      <c r="T27" s="117"/>
      <c r="U27" s="119">
        <f t="shared" si="0"/>
        <v>0</v>
      </c>
      <c r="V27" s="12"/>
      <c r="W27" s="22"/>
      <c r="X27" s="14">
        <f t="shared" si="1"/>
        <v>0</v>
      </c>
      <c r="Y27" s="12"/>
      <c r="Z27" s="22"/>
      <c r="AA27" s="14">
        <f t="shared" si="2"/>
        <v>0</v>
      </c>
    </row>
    <row r="28" spans="1:27" ht="30">
      <c r="A28" s="20" t="s">
        <v>11</v>
      </c>
      <c r="B28" s="44"/>
      <c r="C28" s="74">
        <v>7.3</v>
      </c>
      <c r="D28" s="80" t="s">
        <v>3</v>
      </c>
      <c r="E28" s="87">
        <v>1</v>
      </c>
      <c r="F28" s="96">
        <f t="shared" si="3"/>
        <v>7.3</v>
      </c>
      <c r="G28" s="102">
        <v>1</v>
      </c>
      <c r="H28" s="104">
        <v>1</v>
      </c>
      <c r="I28" s="108">
        <f t="shared" si="4"/>
        <v>7.3</v>
      </c>
      <c r="J28" s="109">
        <v>1</v>
      </c>
      <c r="K28" s="110">
        <v>1</v>
      </c>
      <c r="L28" s="112">
        <f t="shared" si="5"/>
        <v>7.3</v>
      </c>
      <c r="M28" s="15">
        <v>1</v>
      </c>
      <c r="N28" s="23">
        <v>1</v>
      </c>
      <c r="O28" s="17">
        <f t="shared" si="6"/>
        <v>7.3</v>
      </c>
      <c r="P28" s="29"/>
      <c r="Q28" s="30"/>
      <c r="R28" s="31">
        <f t="shared" si="7"/>
        <v>0</v>
      </c>
      <c r="S28" s="116"/>
      <c r="T28" s="117"/>
      <c r="U28" s="119">
        <f t="shared" si="0"/>
        <v>0</v>
      </c>
      <c r="V28" s="12">
        <v>1</v>
      </c>
      <c r="W28" s="22">
        <v>1</v>
      </c>
      <c r="X28" s="14">
        <f t="shared" si="1"/>
        <v>7.3</v>
      </c>
      <c r="Y28" s="12">
        <v>1</v>
      </c>
      <c r="Z28" s="22">
        <v>1</v>
      </c>
      <c r="AA28" s="14">
        <f t="shared" si="2"/>
        <v>7.3</v>
      </c>
    </row>
    <row r="29" spans="1:27" ht="30">
      <c r="A29" s="20" t="s">
        <v>180</v>
      </c>
      <c r="B29" s="44"/>
      <c r="C29" s="74">
        <v>28.4</v>
      </c>
      <c r="D29" s="80">
        <v>1</v>
      </c>
      <c r="E29" s="87">
        <v>0.05</v>
      </c>
      <c r="F29" s="96">
        <f t="shared" si="3"/>
        <v>1.42</v>
      </c>
      <c r="G29" s="102">
        <v>1</v>
      </c>
      <c r="H29" s="104">
        <v>1</v>
      </c>
      <c r="I29" s="108">
        <f t="shared" si="4"/>
        <v>28.4</v>
      </c>
      <c r="J29" s="109">
        <v>1</v>
      </c>
      <c r="K29" s="110">
        <v>1</v>
      </c>
      <c r="L29" s="112">
        <f t="shared" si="5"/>
        <v>28.4</v>
      </c>
      <c r="M29" s="15"/>
      <c r="N29" s="23"/>
      <c r="O29" s="17">
        <f t="shared" si="6"/>
        <v>0</v>
      </c>
      <c r="P29" s="29"/>
      <c r="Q29" s="30"/>
      <c r="R29" s="31">
        <f t="shared" si="7"/>
        <v>0</v>
      </c>
      <c r="S29" s="116"/>
      <c r="T29" s="117"/>
      <c r="U29" s="119">
        <f t="shared" si="0"/>
        <v>0</v>
      </c>
      <c r="V29" s="12"/>
      <c r="W29" s="22"/>
      <c r="X29" s="14">
        <f t="shared" si="1"/>
        <v>0</v>
      </c>
      <c r="Y29" s="12"/>
      <c r="Z29" s="22"/>
      <c r="AA29" s="14">
        <f t="shared" si="2"/>
        <v>0</v>
      </c>
    </row>
    <row r="30" spans="1:27" ht="30">
      <c r="A30" s="20" t="s">
        <v>447</v>
      </c>
      <c r="B30" s="44"/>
      <c r="C30" s="74">
        <v>28.4</v>
      </c>
      <c r="D30" s="80">
        <v>1</v>
      </c>
      <c r="E30" s="87">
        <v>0.02</v>
      </c>
      <c r="F30" s="96">
        <f t="shared" si="3"/>
        <v>0.56799999999999995</v>
      </c>
      <c r="G30" s="102">
        <v>1</v>
      </c>
      <c r="H30" s="104">
        <v>0.2</v>
      </c>
      <c r="I30" s="108">
        <f t="shared" si="4"/>
        <v>5.68</v>
      </c>
      <c r="J30" s="109">
        <v>1</v>
      </c>
      <c r="K30" s="110">
        <v>0.2</v>
      </c>
      <c r="L30" s="112">
        <f t="shared" si="5"/>
        <v>5.68</v>
      </c>
      <c r="M30" s="15"/>
      <c r="N30" s="23"/>
      <c r="O30" s="17"/>
      <c r="P30" s="29"/>
      <c r="Q30" s="30"/>
      <c r="R30" s="31"/>
      <c r="S30" s="116"/>
      <c r="T30" s="117"/>
      <c r="U30" s="119">
        <f t="shared" si="0"/>
        <v>0</v>
      </c>
      <c r="V30" s="12"/>
      <c r="W30" s="22"/>
      <c r="X30" s="14"/>
      <c r="Y30" s="12"/>
      <c r="Z30" s="22"/>
      <c r="AA30" s="14"/>
    </row>
    <row r="31" spans="1:27" ht="15">
      <c r="A31" s="131" t="s">
        <v>448</v>
      </c>
      <c r="B31" s="44"/>
      <c r="C31" s="74">
        <v>12.7</v>
      </c>
      <c r="D31" s="80"/>
      <c r="E31" s="87"/>
      <c r="F31" s="96">
        <f t="shared" si="3"/>
        <v>0</v>
      </c>
      <c r="G31" s="102">
        <v>1</v>
      </c>
      <c r="H31" s="104">
        <v>0.6</v>
      </c>
      <c r="I31" s="108">
        <f t="shared" si="4"/>
        <v>7.6199999999999992</v>
      </c>
      <c r="J31" s="109">
        <v>1</v>
      </c>
      <c r="K31" s="110">
        <v>0.5</v>
      </c>
      <c r="L31" s="112">
        <f t="shared" si="5"/>
        <v>6.35</v>
      </c>
      <c r="M31" s="15"/>
      <c r="N31" s="23"/>
      <c r="O31" s="17"/>
      <c r="P31" s="29"/>
      <c r="Q31" s="30"/>
      <c r="R31" s="31"/>
      <c r="S31" s="116"/>
      <c r="T31" s="117"/>
      <c r="U31" s="119">
        <f t="shared" si="0"/>
        <v>0</v>
      </c>
      <c r="V31" s="12"/>
      <c r="W31" s="22"/>
      <c r="X31" s="14"/>
      <c r="Y31" s="12"/>
      <c r="Z31" s="22"/>
      <c r="AA31" s="14"/>
    </row>
    <row r="32" spans="1:27" ht="30">
      <c r="A32" s="24" t="s">
        <v>335</v>
      </c>
      <c r="B32" s="44"/>
      <c r="C32" s="74">
        <v>17.55</v>
      </c>
      <c r="D32" s="80">
        <v>1</v>
      </c>
      <c r="E32" s="87">
        <v>0.2</v>
      </c>
      <c r="F32" s="96">
        <f t="shared" si="3"/>
        <v>3.5100000000000002</v>
      </c>
      <c r="G32" s="102">
        <v>1</v>
      </c>
      <c r="H32" s="104">
        <v>0.05</v>
      </c>
      <c r="I32" s="108">
        <f t="shared" si="4"/>
        <v>0.87750000000000006</v>
      </c>
      <c r="J32" s="109"/>
      <c r="K32" s="110"/>
      <c r="L32" s="112">
        <f t="shared" si="5"/>
        <v>0</v>
      </c>
      <c r="M32" s="15"/>
      <c r="N32" s="23"/>
      <c r="O32" s="17">
        <f t="shared" si="6"/>
        <v>0</v>
      </c>
      <c r="P32" s="29"/>
      <c r="Q32" s="30"/>
      <c r="R32" s="31">
        <f t="shared" si="7"/>
        <v>0</v>
      </c>
      <c r="S32" s="116">
        <v>1</v>
      </c>
      <c r="T32" s="117">
        <v>0.41699999999999998</v>
      </c>
      <c r="U32" s="119">
        <f t="shared" si="0"/>
        <v>7.3183499999999997</v>
      </c>
      <c r="V32" s="12">
        <v>1</v>
      </c>
      <c r="W32" s="22">
        <v>0.6</v>
      </c>
      <c r="X32" s="14">
        <f t="shared" si="1"/>
        <v>10.53</v>
      </c>
      <c r="Y32" s="12">
        <v>1</v>
      </c>
      <c r="Z32" s="22">
        <v>0.05</v>
      </c>
      <c r="AA32" s="14">
        <f t="shared" si="2"/>
        <v>0.87750000000000006</v>
      </c>
    </row>
    <row r="33" spans="1:27" ht="30">
      <c r="A33" s="52" t="s">
        <v>439</v>
      </c>
      <c r="B33" s="44"/>
      <c r="C33" s="74">
        <v>20</v>
      </c>
      <c r="D33" s="80">
        <v>1</v>
      </c>
      <c r="E33" s="87">
        <v>0.2</v>
      </c>
      <c r="F33" s="96">
        <f t="shared" si="3"/>
        <v>4</v>
      </c>
      <c r="G33" s="102">
        <v>1</v>
      </c>
      <c r="H33" s="104">
        <v>0.02</v>
      </c>
      <c r="I33" s="108">
        <f t="shared" si="4"/>
        <v>0.4</v>
      </c>
      <c r="J33" s="109"/>
      <c r="K33" s="110"/>
      <c r="L33" s="112">
        <f t="shared" si="5"/>
        <v>0</v>
      </c>
      <c r="M33" s="15"/>
      <c r="N33" s="23"/>
      <c r="O33" s="17">
        <f t="shared" si="6"/>
        <v>0</v>
      </c>
      <c r="P33" s="29"/>
      <c r="Q33" s="30"/>
      <c r="R33" s="31">
        <f t="shared" si="7"/>
        <v>0</v>
      </c>
      <c r="S33" s="116">
        <v>1</v>
      </c>
      <c r="T33" s="117">
        <v>1</v>
      </c>
      <c r="U33" s="119">
        <f t="shared" si="0"/>
        <v>20</v>
      </c>
      <c r="V33" s="12"/>
      <c r="W33" s="22"/>
      <c r="X33" s="14">
        <f t="shared" si="1"/>
        <v>0</v>
      </c>
      <c r="Y33" s="12"/>
      <c r="Z33" s="22"/>
      <c r="AA33" s="14">
        <f t="shared" si="2"/>
        <v>0</v>
      </c>
    </row>
    <row r="34" spans="1:27" ht="30">
      <c r="A34" s="52" t="s">
        <v>336</v>
      </c>
      <c r="B34" s="44"/>
      <c r="C34" s="74">
        <v>18</v>
      </c>
      <c r="D34" s="80">
        <v>1</v>
      </c>
      <c r="E34" s="87">
        <v>0.2</v>
      </c>
      <c r="F34" s="96">
        <f t="shared" si="3"/>
        <v>3.6</v>
      </c>
      <c r="G34" s="102"/>
      <c r="H34" s="104"/>
      <c r="I34" s="108">
        <f t="shared" si="4"/>
        <v>0</v>
      </c>
      <c r="J34" s="109"/>
      <c r="K34" s="110"/>
      <c r="L34" s="112">
        <f t="shared" si="5"/>
        <v>0</v>
      </c>
      <c r="M34" s="15"/>
      <c r="N34" s="23"/>
      <c r="O34" s="17">
        <f t="shared" si="6"/>
        <v>0</v>
      </c>
      <c r="P34" s="29"/>
      <c r="Q34" s="30"/>
      <c r="R34" s="31">
        <f t="shared" si="7"/>
        <v>0</v>
      </c>
      <c r="S34" s="116">
        <v>1</v>
      </c>
      <c r="T34" s="117">
        <v>0.45529999999999998</v>
      </c>
      <c r="U34" s="119">
        <f t="shared" si="0"/>
        <v>8.1953999999999994</v>
      </c>
      <c r="V34" s="12"/>
      <c r="W34" s="22"/>
      <c r="X34" s="14">
        <f t="shared" si="1"/>
        <v>0</v>
      </c>
      <c r="Y34" s="12"/>
      <c r="Z34" s="22"/>
      <c r="AA34" s="14">
        <f t="shared" si="2"/>
        <v>0</v>
      </c>
    </row>
    <row r="35" spans="1:27" ht="30">
      <c r="A35" s="53" t="s">
        <v>503</v>
      </c>
      <c r="B35" s="44"/>
      <c r="C35" s="74">
        <v>42</v>
      </c>
      <c r="D35" s="80"/>
      <c r="E35" s="87"/>
      <c r="F35" s="96">
        <f t="shared" si="3"/>
        <v>0</v>
      </c>
      <c r="G35" s="102"/>
      <c r="H35" s="104"/>
      <c r="I35" s="108">
        <f t="shared" si="4"/>
        <v>0</v>
      </c>
      <c r="J35" s="109"/>
      <c r="K35" s="110"/>
      <c r="L35" s="112">
        <f t="shared" si="5"/>
        <v>0</v>
      </c>
      <c r="M35" s="15"/>
      <c r="N35" s="23"/>
      <c r="O35" s="17"/>
      <c r="P35" s="29"/>
      <c r="Q35" s="30"/>
      <c r="R35" s="31"/>
      <c r="S35" s="116">
        <v>1</v>
      </c>
      <c r="T35" s="117">
        <v>0.02</v>
      </c>
      <c r="U35" s="119">
        <f t="shared" si="0"/>
        <v>0.84</v>
      </c>
      <c r="V35" s="12"/>
      <c r="W35" s="22"/>
      <c r="X35" s="14"/>
      <c r="Y35" s="12"/>
      <c r="Z35" s="22"/>
      <c r="AA35" s="14"/>
    </row>
    <row r="36" spans="1:27" ht="30">
      <c r="A36" s="8" t="s">
        <v>97</v>
      </c>
      <c r="B36" s="44"/>
      <c r="C36" s="74">
        <v>7</v>
      </c>
      <c r="D36" s="80"/>
      <c r="E36" s="87"/>
      <c r="F36" s="96">
        <f t="shared" si="3"/>
        <v>0</v>
      </c>
      <c r="G36" s="102"/>
      <c r="H36" s="104"/>
      <c r="I36" s="108">
        <f t="shared" si="4"/>
        <v>0</v>
      </c>
      <c r="J36" s="109">
        <v>2</v>
      </c>
      <c r="K36" s="110">
        <v>1</v>
      </c>
      <c r="L36" s="112">
        <f t="shared" si="5"/>
        <v>14</v>
      </c>
      <c r="M36" s="15"/>
      <c r="N36" s="23"/>
      <c r="O36" s="17">
        <f t="shared" si="6"/>
        <v>0</v>
      </c>
      <c r="P36" s="29">
        <v>1</v>
      </c>
      <c r="Q36" s="30">
        <v>1</v>
      </c>
      <c r="R36" s="31">
        <f t="shared" si="7"/>
        <v>7</v>
      </c>
      <c r="S36" s="116"/>
      <c r="T36" s="117"/>
      <c r="U36" s="119">
        <f t="shared" si="0"/>
        <v>0</v>
      </c>
      <c r="V36" s="12"/>
      <c r="W36" s="22"/>
      <c r="X36" s="14">
        <f t="shared" si="1"/>
        <v>0</v>
      </c>
      <c r="Y36" s="12"/>
      <c r="Z36" s="22"/>
      <c r="AA36" s="14">
        <f t="shared" si="2"/>
        <v>0</v>
      </c>
    </row>
    <row r="37" spans="1:27" ht="75">
      <c r="A37" s="8" t="s">
        <v>324</v>
      </c>
      <c r="B37" s="44"/>
      <c r="C37" s="74">
        <v>11.5</v>
      </c>
      <c r="D37" s="80"/>
      <c r="E37" s="87"/>
      <c r="F37" s="96">
        <f t="shared" si="3"/>
        <v>0</v>
      </c>
      <c r="G37" s="102"/>
      <c r="H37" s="104"/>
      <c r="I37" s="108">
        <f t="shared" si="4"/>
        <v>0</v>
      </c>
      <c r="J37" s="109"/>
      <c r="K37" s="110"/>
      <c r="L37" s="112">
        <f t="shared" si="5"/>
        <v>0</v>
      </c>
      <c r="M37" s="15"/>
      <c r="N37" s="23"/>
      <c r="O37" s="17">
        <f t="shared" si="6"/>
        <v>0</v>
      </c>
      <c r="P37" s="29"/>
      <c r="Q37" s="30"/>
      <c r="R37" s="31">
        <f t="shared" si="7"/>
        <v>0</v>
      </c>
      <c r="S37" s="116">
        <v>1</v>
      </c>
      <c r="T37" s="117">
        <v>0.98719999999999997</v>
      </c>
      <c r="U37" s="119">
        <f t="shared" si="0"/>
        <v>11.3528</v>
      </c>
      <c r="V37" s="12"/>
      <c r="W37" s="22"/>
      <c r="X37" s="14">
        <f t="shared" si="1"/>
        <v>0</v>
      </c>
      <c r="Y37" s="12"/>
      <c r="Z37" s="22"/>
      <c r="AA37" s="14">
        <f t="shared" si="2"/>
        <v>0</v>
      </c>
    </row>
    <row r="38" spans="1:27" ht="30">
      <c r="A38" s="8" t="s">
        <v>363</v>
      </c>
      <c r="B38" s="44"/>
      <c r="C38" s="74">
        <v>6</v>
      </c>
      <c r="D38" s="80"/>
      <c r="E38" s="87"/>
      <c r="F38" s="96">
        <f t="shared" si="3"/>
        <v>0</v>
      </c>
      <c r="G38" s="102">
        <v>1</v>
      </c>
      <c r="H38" s="104">
        <v>0.1</v>
      </c>
      <c r="I38" s="108">
        <f t="shared" si="4"/>
        <v>0.60000000000000009</v>
      </c>
      <c r="J38" s="109"/>
      <c r="K38" s="110"/>
      <c r="L38" s="112">
        <f t="shared" si="5"/>
        <v>0</v>
      </c>
      <c r="M38" s="15"/>
      <c r="N38" s="23"/>
      <c r="O38" s="17">
        <f t="shared" si="6"/>
        <v>0</v>
      </c>
      <c r="P38" s="29"/>
      <c r="Q38" s="30"/>
      <c r="R38" s="31">
        <f t="shared" si="7"/>
        <v>0</v>
      </c>
      <c r="S38" s="116"/>
      <c r="T38" s="117"/>
      <c r="U38" s="119">
        <f t="shared" si="0"/>
        <v>0</v>
      </c>
      <c r="V38" s="12">
        <v>1</v>
      </c>
      <c r="W38" s="22">
        <v>0.9</v>
      </c>
      <c r="X38" s="14">
        <f t="shared" si="1"/>
        <v>5.4</v>
      </c>
      <c r="Y38" s="12">
        <v>1</v>
      </c>
      <c r="Z38" s="22">
        <v>1</v>
      </c>
      <c r="AA38" s="14">
        <f t="shared" si="2"/>
        <v>6</v>
      </c>
    </row>
    <row r="39" spans="1:27" ht="15">
      <c r="A39" s="8" t="s">
        <v>37</v>
      </c>
      <c r="B39" s="44"/>
      <c r="C39" s="74">
        <v>15</v>
      </c>
      <c r="D39" s="80"/>
      <c r="E39" s="87"/>
      <c r="F39" s="96">
        <f t="shared" si="3"/>
        <v>0</v>
      </c>
      <c r="G39" s="101"/>
      <c r="H39" s="104"/>
      <c r="I39" s="108">
        <f t="shared" si="4"/>
        <v>0</v>
      </c>
      <c r="J39" s="109">
        <v>3</v>
      </c>
      <c r="K39" s="110">
        <v>1</v>
      </c>
      <c r="L39" s="112">
        <f t="shared" si="5"/>
        <v>45</v>
      </c>
      <c r="M39" s="15"/>
      <c r="N39" s="23"/>
      <c r="O39" s="17">
        <f t="shared" si="6"/>
        <v>0</v>
      </c>
      <c r="P39" s="29"/>
      <c r="Q39" s="30"/>
      <c r="R39" s="31">
        <f t="shared" si="7"/>
        <v>0</v>
      </c>
      <c r="S39" s="116"/>
      <c r="T39" s="117"/>
      <c r="U39" s="119">
        <f t="shared" si="0"/>
        <v>0</v>
      </c>
      <c r="V39" s="12"/>
      <c r="W39" s="22"/>
      <c r="X39" s="14">
        <f t="shared" si="1"/>
        <v>0</v>
      </c>
      <c r="Y39" s="12">
        <v>1</v>
      </c>
      <c r="Z39" s="22">
        <v>1</v>
      </c>
      <c r="AA39" s="14">
        <f t="shared" si="2"/>
        <v>15</v>
      </c>
    </row>
    <row r="40" spans="1:27" ht="30">
      <c r="A40" s="8" t="s">
        <v>427</v>
      </c>
      <c r="B40" s="44"/>
      <c r="C40" s="74">
        <v>15</v>
      </c>
      <c r="D40" s="80"/>
      <c r="E40" s="87"/>
      <c r="F40" s="96">
        <f t="shared" si="3"/>
        <v>0</v>
      </c>
      <c r="G40" s="101"/>
      <c r="H40" s="104"/>
      <c r="I40" s="108">
        <f t="shared" si="4"/>
        <v>0</v>
      </c>
      <c r="J40" s="109"/>
      <c r="K40" s="110"/>
      <c r="L40" s="112">
        <f t="shared" si="5"/>
        <v>0</v>
      </c>
      <c r="M40" s="15"/>
      <c r="N40" s="23"/>
      <c r="O40" s="17">
        <f t="shared" si="6"/>
        <v>0</v>
      </c>
      <c r="P40" s="29">
        <v>1</v>
      </c>
      <c r="Q40" s="30">
        <v>1</v>
      </c>
      <c r="R40" s="31">
        <f t="shared" si="7"/>
        <v>15</v>
      </c>
      <c r="S40" s="116"/>
      <c r="T40" s="117"/>
      <c r="U40" s="119">
        <f t="shared" si="0"/>
        <v>0</v>
      </c>
      <c r="V40" s="12"/>
      <c r="W40" s="22"/>
      <c r="X40" s="14">
        <f t="shared" si="1"/>
        <v>0</v>
      </c>
      <c r="Y40" s="12"/>
      <c r="Z40" s="22"/>
      <c r="AA40" s="14"/>
    </row>
    <row r="41" spans="1:27" ht="30">
      <c r="A41" s="53" t="s">
        <v>469</v>
      </c>
      <c r="B41" s="44"/>
      <c r="C41" s="74">
        <v>15</v>
      </c>
      <c r="D41" s="80"/>
      <c r="E41" s="87"/>
      <c r="F41" s="96">
        <f t="shared" si="3"/>
        <v>0</v>
      </c>
      <c r="G41" s="101"/>
      <c r="H41" s="104"/>
      <c r="I41" s="108">
        <f t="shared" si="4"/>
        <v>0</v>
      </c>
      <c r="J41" s="109">
        <v>2</v>
      </c>
      <c r="K41" s="110">
        <v>0.1</v>
      </c>
      <c r="L41" s="112">
        <f t="shared" si="5"/>
        <v>3</v>
      </c>
      <c r="M41" s="15"/>
      <c r="N41" s="23"/>
      <c r="O41" s="17">
        <f t="shared" si="6"/>
        <v>0</v>
      </c>
      <c r="P41" s="47">
        <v>1</v>
      </c>
      <c r="Q41" s="45">
        <v>0.85</v>
      </c>
      <c r="R41" s="31">
        <f t="shared" si="7"/>
        <v>12.75</v>
      </c>
      <c r="S41" s="116"/>
      <c r="T41" s="117"/>
      <c r="U41" s="119">
        <f t="shared" si="0"/>
        <v>0</v>
      </c>
      <c r="V41" s="12"/>
      <c r="W41" s="22"/>
      <c r="X41" s="14">
        <f t="shared" si="1"/>
        <v>0</v>
      </c>
      <c r="Y41" s="12"/>
      <c r="Z41" s="22"/>
      <c r="AA41" s="14"/>
    </row>
    <row r="42" spans="1:27" ht="45">
      <c r="A42" s="48" t="s">
        <v>325</v>
      </c>
      <c r="B42" s="44"/>
      <c r="C42" s="74">
        <v>16</v>
      </c>
      <c r="D42" s="80"/>
      <c r="E42" s="87"/>
      <c r="F42" s="96">
        <f t="shared" si="3"/>
        <v>0</v>
      </c>
      <c r="G42" s="101"/>
      <c r="H42" s="104"/>
      <c r="I42" s="108">
        <f t="shared" si="4"/>
        <v>0</v>
      </c>
      <c r="J42" s="109">
        <v>1</v>
      </c>
      <c r="K42" s="110">
        <v>0.05</v>
      </c>
      <c r="L42" s="112">
        <f t="shared" si="5"/>
        <v>0.8</v>
      </c>
      <c r="M42" s="15"/>
      <c r="N42" s="23"/>
      <c r="O42" s="17">
        <f t="shared" si="6"/>
        <v>0</v>
      </c>
      <c r="P42" s="29">
        <v>1</v>
      </c>
      <c r="Q42" s="30">
        <v>1</v>
      </c>
      <c r="R42" s="31">
        <f t="shared" si="7"/>
        <v>16</v>
      </c>
      <c r="S42" s="116"/>
      <c r="T42" s="117"/>
      <c r="U42" s="119">
        <f t="shared" si="0"/>
        <v>0</v>
      </c>
      <c r="V42" s="12"/>
      <c r="W42" s="22"/>
      <c r="X42" s="14">
        <f t="shared" si="1"/>
        <v>0</v>
      </c>
      <c r="Y42" s="12"/>
      <c r="Z42" s="22"/>
      <c r="AA42" s="14">
        <f t="shared" ref="AA42:AA48" si="8">C42*Y42*Z42</f>
        <v>0</v>
      </c>
    </row>
    <row r="43" spans="1:27" ht="15">
      <c r="A43" s="48" t="s">
        <v>435</v>
      </c>
      <c r="B43" s="44"/>
      <c r="C43" s="74">
        <v>4</v>
      </c>
      <c r="D43" s="80"/>
      <c r="E43" s="87"/>
      <c r="F43" s="96">
        <f t="shared" si="3"/>
        <v>0</v>
      </c>
      <c r="G43" s="101"/>
      <c r="H43" s="104"/>
      <c r="I43" s="108">
        <f t="shared" si="4"/>
        <v>0</v>
      </c>
      <c r="J43" s="109"/>
      <c r="K43" s="110"/>
      <c r="L43" s="112">
        <f t="shared" si="5"/>
        <v>0</v>
      </c>
      <c r="M43" s="15"/>
      <c r="N43" s="23"/>
      <c r="O43" s="17">
        <f t="shared" si="6"/>
        <v>0</v>
      </c>
      <c r="P43" s="29"/>
      <c r="Q43" s="45">
        <v>0.4</v>
      </c>
      <c r="R43" s="46">
        <f t="shared" si="7"/>
        <v>0</v>
      </c>
      <c r="S43" s="116">
        <v>1</v>
      </c>
      <c r="T43" s="117">
        <v>0.41699999999999998</v>
      </c>
      <c r="U43" s="119">
        <f t="shared" si="0"/>
        <v>1.6679999999999999</v>
      </c>
      <c r="V43" s="12"/>
      <c r="W43" s="22"/>
      <c r="X43" s="14">
        <f t="shared" si="1"/>
        <v>0</v>
      </c>
      <c r="Y43" s="12"/>
      <c r="Z43" s="22"/>
      <c r="AA43" s="14">
        <f t="shared" si="8"/>
        <v>0</v>
      </c>
    </row>
    <row r="44" spans="1:27" ht="33.75" customHeight="1">
      <c r="A44" s="122" t="s">
        <v>337</v>
      </c>
      <c r="B44" s="44"/>
      <c r="C44" s="74">
        <v>18.45</v>
      </c>
      <c r="D44" s="80"/>
      <c r="E44" s="87"/>
      <c r="F44" s="96">
        <f t="shared" si="3"/>
        <v>0</v>
      </c>
      <c r="G44" s="101"/>
      <c r="H44" s="104"/>
      <c r="I44" s="108">
        <f t="shared" si="4"/>
        <v>0</v>
      </c>
      <c r="J44" s="109"/>
      <c r="K44" s="110"/>
      <c r="L44" s="112">
        <f t="shared" si="5"/>
        <v>0</v>
      </c>
      <c r="M44" s="15"/>
      <c r="N44" s="23"/>
      <c r="O44" s="17">
        <f t="shared" si="6"/>
        <v>0</v>
      </c>
      <c r="P44" s="29"/>
      <c r="Q44" s="30"/>
      <c r="R44" s="31">
        <f t="shared" si="7"/>
        <v>0</v>
      </c>
      <c r="S44" s="116">
        <v>1</v>
      </c>
      <c r="T44" s="117">
        <v>0.36170000000000002</v>
      </c>
      <c r="U44" s="119">
        <f t="shared" si="0"/>
        <v>6.6733650000000004</v>
      </c>
      <c r="V44" s="12"/>
      <c r="W44" s="22"/>
      <c r="X44" s="14">
        <f t="shared" si="1"/>
        <v>0</v>
      </c>
      <c r="Y44" s="12"/>
      <c r="Z44" s="22"/>
      <c r="AA44" s="14">
        <f t="shared" si="8"/>
        <v>0</v>
      </c>
    </row>
    <row r="45" spans="1:27" ht="15">
      <c r="A45" s="8" t="s">
        <v>328</v>
      </c>
      <c r="B45" s="44"/>
      <c r="C45" s="74">
        <v>5.5</v>
      </c>
      <c r="D45" s="80"/>
      <c r="E45" s="87"/>
      <c r="F45" s="96">
        <f t="shared" si="3"/>
        <v>0</v>
      </c>
      <c r="G45" s="101"/>
      <c r="H45" s="104"/>
      <c r="I45" s="108">
        <f t="shared" si="4"/>
        <v>0</v>
      </c>
      <c r="J45" s="109"/>
      <c r="K45" s="110"/>
      <c r="L45" s="112">
        <f t="shared" si="5"/>
        <v>0</v>
      </c>
      <c r="M45" s="15"/>
      <c r="N45" s="23"/>
      <c r="O45" s="17">
        <f t="shared" si="6"/>
        <v>0</v>
      </c>
      <c r="P45" s="29"/>
      <c r="Q45" s="30"/>
      <c r="R45" s="31">
        <f t="shared" si="7"/>
        <v>0</v>
      </c>
      <c r="S45" s="116"/>
      <c r="T45" s="117"/>
      <c r="U45" s="119">
        <f t="shared" si="0"/>
        <v>0</v>
      </c>
      <c r="V45" s="12">
        <v>1</v>
      </c>
      <c r="W45" s="22">
        <v>0.01</v>
      </c>
      <c r="X45" s="14">
        <f t="shared" si="1"/>
        <v>5.5E-2</v>
      </c>
      <c r="Y45" s="12"/>
      <c r="Z45" s="22"/>
      <c r="AA45" s="14">
        <f t="shared" si="8"/>
        <v>0</v>
      </c>
    </row>
    <row r="46" spans="1:27" ht="15">
      <c r="A46" s="8" t="s">
        <v>361</v>
      </c>
      <c r="B46" s="44"/>
      <c r="C46" s="74">
        <v>25</v>
      </c>
      <c r="D46" s="80"/>
      <c r="E46" s="87"/>
      <c r="F46" s="96">
        <f t="shared" si="3"/>
        <v>0</v>
      </c>
      <c r="G46" s="102">
        <v>1</v>
      </c>
      <c r="H46" s="104">
        <v>1</v>
      </c>
      <c r="I46" s="108">
        <f t="shared" si="4"/>
        <v>25</v>
      </c>
      <c r="J46" s="109"/>
      <c r="K46" s="110"/>
      <c r="L46" s="112">
        <f t="shared" si="5"/>
        <v>0</v>
      </c>
      <c r="M46" s="15"/>
      <c r="N46" s="23"/>
      <c r="O46" s="17">
        <f t="shared" si="6"/>
        <v>0</v>
      </c>
      <c r="P46" s="29"/>
      <c r="Q46" s="30"/>
      <c r="R46" s="31">
        <f t="shared" si="7"/>
        <v>0</v>
      </c>
      <c r="S46" s="116"/>
      <c r="T46" s="117"/>
      <c r="U46" s="119">
        <f t="shared" si="0"/>
        <v>0</v>
      </c>
      <c r="V46" s="12">
        <v>1</v>
      </c>
      <c r="W46" s="22">
        <v>1</v>
      </c>
      <c r="X46" s="14">
        <f t="shared" si="1"/>
        <v>25</v>
      </c>
      <c r="Y46" s="12">
        <v>1</v>
      </c>
      <c r="Z46" s="22">
        <v>1</v>
      </c>
      <c r="AA46" s="14">
        <f t="shared" si="8"/>
        <v>25</v>
      </c>
    </row>
    <row r="47" spans="1:27" ht="14.25" customHeight="1">
      <c r="A47" s="8" t="s">
        <v>362</v>
      </c>
      <c r="B47" s="44"/>
      <c r="C47" s="74">
        <v>16</v>
      </c>
      <c r="D47" s="80"/>
      <c r="E47" s="87"/>
      <c r="F47" s="96">
        <f t="shared" si="3"/>
        <v>0</v>
      </c>
      <c r="G47" s="101"/>
      <c r="H47" s="104"/>
      <c r="I47" s="108">
        <f t="shared" si="4"/>
        <v>0</v>
      </c>
      <c r="J47" s="109">
        <v>1</v>
      </c>
      <c r="K47" s="110">
        <v>0.05</v>
      </c>
      <c r="L47" s="112">
        <f t="shared" si="5"/>
        <v>0.8</v>
      </c>
      <c r="M47" s="15"/>
      <c r="N47" s="23"/>
      <c r="O47" s="17">
        <f t="shared" si="6"/>
        <v>0</v>
      </c>
      <c r="P47" s="29"/>
      <c r="Q47" s="30"/>
      <c r="R47" s="31">
        <f t="shared" si="7"/>
        <v>0</v>
      </c>
      <c r="S47" s="116"/>
      <c r="T47" s="117"/>
      <c r="U47" s="119">
        <f t="shared" si="0"/>
        <v>0</v>
      </c>
      <c r="V47" s="12">
        <v>1</v>
      </c>
      <c r="W47" s="22">
        <v>0.5</v>
      </c>
      <c r="X47" s="14">
        <f t="shared" si="1"/>
        <v>8</v>
      </c>
      <c r="Y47" s="12"/>
      <c r="Z47" s="22"/>
      <c r="AA47" s="14">
        <f t="shared" si="8"/>
        <v>0</v>
      </c>
    </row>
    <row r="48" spans="1:27" ht="16.5" customHeight="1">
      <c r="A48" s="53" t="s">
        <v>475</v>
      </c>
      <c r="B48" s="44"/>
      <c r="C48" s="74">
        <v>2</v>
      </c>
      <c r="D48" s="80"/>
      <c r="E48" s="87"/>
      <c r="F48" s="96">
        <f t="shared" si="3"/>
        <v>0</v>
      </c>
      <c r="G48" s="101">
        <v>1</v>
      </c>
      <c r="H48" s="104">
        <v>0.15</v>
      </c>
      <c r="I48" s="108">
        <f t="shared" si="4"/>
        <v>0.3</v>
      </c>
      <c r="J48" s="109"/>
      <c r="K48" s="110"/>
      <c r="L48" s="112">
        <f t="shared" si="5"/>
        <v>0</v>
      </c>
      <c r="M48" s="15"/>
      <c r="N48" s="23"/>
      <c r="O48" s="17">
        <f t="shared" si="6"/>
        <v>0</v>
      </c>
      <c r="P48" s="29"/>
      <c r="Q48" s="30"/>
      <c r="R48" s="31">
        <f t="shared" si="7"/>
        <v>0</v>
      </c>
      <c r="S48" s="116"/>
      <c r="T48" s="117"/>
      <c r="U48" s="119">
        <f t="shared" si="0"/>
        <v>0</v>
      </c>
      <c r="V48" s="12"/>
      <c r="W48" s="22"/>
      <c r="X48" s="14"/>
      <c r="Y48" s="12"/>
      <c r="Z48" s="22"/>
      <c r="AA48" s="14">
        <f t="shared" si="8"/>
        <v>0</v>
      </c>
    </row>
    <row r="49" spans="1:27" ht="15">
      <c r="A49" s="53" t="s">
        <v>476</v>
      </c>
      <c r="B49" s="44"/>
      <c r="C49" s="74"/>
      <c r="D49" s="80">
        <v>1</v>
      </c>
      <c r="E49" s="87">
        <v>1</v>
      </c>
      <c r="F49" s="96">
        <f t="shared" si="3"/>
        <v>0</v>
      </c>
      <c r="G49" s="101">
        <v>1</v>
      </c>
      <c r="H49" s="104">
        <v>1</v>
      </c>
      <c r="I49" s="108">
        <f t="shared" si="4"/>
        <v>0</v>
      </c>
      <c r="J49" s="109">
        <v>1</v>
      </c>
      <c r="K49" s="110">
        <v>1</v>
      </c>
      <c r="L49" s="112">
        <f t="shared" si="5"/>
        <v>0</v>
      </c>
      <c r="M49" s="15"/>
      <c r="N49" s="23"/>
      <c r="O49" s="17"/>
      <c r="P49" s="29"/>
      <c r="Q49" s="30"/>
      <c r="R49" s="31"/>
      <c r="S49" s="116"/>
      <c r="T49" s="117"/>
      <c r="U49" s="119">
        <f t="shared" si="0"/>
        <v>0</v>
      </c>
      <c r="V49" s="12"/>
      <c r="W49" s="22"/>
      <c r="X49" s="14"/>
      <c r="Y49" s="12"/>
      <c r="Z49" s="22"/>
      <c r="AA49" s="14"/>
    </row>
    <row r="50" spans="1:27" ht="36" customHeight="1">
      <c r="A50" s="7" t="s">
        <v>181</v>
      </c>
      <c r="B50" s="7"/>
      <c r="C50" s="75"/>
      <c r="D50" s="75"/>
      <c r="E50" s="89"/>
      <c r="F50" s="89"/>
      <c r="G50" s="75"/>
      <c r="H50" s="89"/>
      <c r="I50" s="89"/>
      <c r="J50" s="75"/>
      <c r="K50" s="89"/>
      <c r="L50" s="89"/>
      <c r="M50" s="7"/>
      <c r="N50" s="7"/>
      <c r="O50" s="7"/>
      <c r="P50" s="7"/>
      <c r="Q50" s="7"/>
      <c r="R50" s="7"/>
      <c r="S50" s="75"/>
      <c r="T50" s="89"/>
      <c r="U50" s="89"/>
      <c r="V50" s="7"/>
      <c r="W50" s="7"/>
      <c r="X50" s="7"/>
      <c r="Y50" s="7"/>
      <c r="Z50" s="7"/>
      <c r="AA50" s="7"/>
    </row>
    <row r="51" spans="1:27" ht="22.5" customHeight="1">
      <c r="A51" s="20" t="s">
        <v>49</v>
      </c>
      <c r="B51" s="21"/>
      <c r="C51" s="76">
        <v>20</v>
      </c>
      <c r="D51" s="80" t="s">
        <v>3</v>
      </c>
      <c r="E51" s="87">
        <v>1</v>
      </c>
      <c r="F51" s="96">
        <f t="shared" ref="F51:F97" si="9">C51*D51*E51</f>
        <v>20</v>
      </c>
      <c r="G51" s="101">
        <v>1</v>
      </c>
      <c r="H51" s="104">
        <v>0.3</v>
      </c>
      <c r="I51" s="108">
        <f t="shared" ref="I51:I97" si="10">C51*G51*H51</f>
        <v>6</v>
      </c>
      <c r="J51" s="109">
        <v>1</v>
      </c>
      <c r="K51" s="110">
        <v>1</v>
      </c>
      <c r="L51" s="112">
        <f t="shared" ref="L51:L97" si="11">C51*J51*K51</f>
        <v>20</v>
      </c>
      <c r="M51" s="15">
        <v>1</v>
      </c>
      <c r="N51" s="23">
        <v>1</v>
      </c>
      <c r="O51" s="17">
        <f t="shared" ref="O51:O68" si="12">C51*M51*N51</f>
        <v>20</v>
      </c>
      <c r="P51" s="29">
        <v>1</v>
      </c>
      <c r="Q51" s="30">
        <v>0.9</v>
      </c>
      <c r="R51" s="31">
        <f t="shared" ref="R51:R68" si="13">C51*P51*Q51</f>
        <v>18</v>
      </c>
      <c r="S51" s="116">
        <v>1</v>
      </c>
      <c r="T51" s="117">
        <v>0.19</v>
      </c>
      <c r="U51" s="119">
        <f t="shared" ref="U51:U97" si="14">C51*S51*T51</f>
        <v>3.8</v>
      </c>
      <c r="V51" s="12">
        <v>1</v>
      </c>
      <c r="W51" s="22">
        <v>1</v>
      </c>
      <c r="X51" s="14">
        <f t="shared" ref="X51:X68" si="15">C51*V51*W51</f>
        <v>20</v>
      </c>
      <c r="Y51" s="12">
        <v>1</v>
      </c>
      <c r="Z51" s="22">
        <v>1</v>
      </c>
      <c r="AA51" s="14">
        <f t="shared" ref="AA51:AA68" si="16">C51*Y51*Z51</f>
        <v>20</v>
      </c>
    </row>
    <row r="52" spans="1:27" ht="30">
      <c r="A52" s="20" t="s">
        <v>174</v>
      </c>
      <c r="B52" s="21"/>
      <c r="C52" s="76">
        <v>40</v>
      </c>
      <c r="D52" s="80">
        <v>1</v>
      </c>
      <c r="E52" s="87">
        <v>0.02</v>
      </c>
      <c r="F52" s="96">
        <f t="shared" si="9"/>
        <v>0.8</v>
      </c>
      <c r="G52" s="102">
        <v>1</v>
      </c>
      <c r="H52" s="104">
        <v>0.02</v>
      </c>
      <c r="I52" s="108">
        <f t="shared" si="10"/>
        <v>0.8</v>
      </c>
      <c r="J52" s="109"/>
      <c r="K52" s="110"/>
      <c r="L52" s="112">
        <f t="shared" si="11"/>
        <v>0</v>
      </c>
      <c r="M52" s="15"/>
      <c r="N52" s="23"/>
      <c r="O52" s="17">
        <f t="shared" si="12"/>
        <v>0</v>
      </c>
      <c r="P52" s="29"/>
      <c r="Q52" s="30"/>
      <c r="R52" s="31">
        <f t="shared" si="13"/>
        <v>0</v>
      </c>
      <c r="S52" s="116">
        <v>1</v>
      </c>
      <c r="T52" s="117">
        <v>4.2500000000000003E-2</v>
      </c>
      <c r="U52" s="119">
        <f t="shared" si="14"/>
        <v>1.7000000000000002</v>
      </c>
      <c r="V52" s="12"/>
      <c r="W52" s="22"/>
      <c r="X52" s="14">
        <f t="shared" si="15"/>
        <v>0</v>
      </c>
      <c r="Y52" s="12"/>
      <c r="Z52" s="22"/>
      <c r="AA52" s="14">
        <f t="shared" si="16"/>
        <v>0</v>
      </c>
    </row>
    <row r="53" spans="1:27" ht="15">
      <c r="A53" s="20" t="s">
        <v>51</v>
      </c>
      <c r="B53" s="21"/>
      <c r="C53" s="76">
        <v>15</v>
      </c>
      <c r="D53" s="80">
        <v>1</v>
      </c>
      <c r="E53" s="87">
        <v>0.2</v>
      </c>
      <c r="F53" s="96">
        <f t="shared" si="9"/>
        <v>3</v>
      </c>
      <c r="G53" s="102">
        <v>1</v>
      </c>
      <c r="H53" s="104">
        <v>0.1</v>
      </c>
      <c r="I53" s="108">
        <f t="shared" si="10"/>
        <v>1.5</v>
      </c>
      <c r="J53" s="109"/>
      <c r="K53" s="110"/>
      <c r="L53" s="112">
        <f t="shared" si="11"/>
        <v>0</v>
      </c>
      <c r="M53" s="15"/>
      <c r="N53" s="23"/>
      <c r="O53" s="17">
        <f t="shared" si="12"/>
        <v>0</v>
      </c>
      <c r="P53" s="29"/>
      <c r="Q53" s="30"/>
      <c r="R53" s="31">
        <f t="shared" si="13"/>
        <v>0</v>
      </c>
      <c r="S53" s="116">
        <v>1</v>
      </c>
      <c r="T53" s="117">
        <v>0.35</v>
      </c>
      <c r="U53" s="119">
        <f t="shared" si="14"/>
        <v>5.25</v>
      </c>
      <c r="V53" s="12"/>
      <c r="W53" s="22"/>
      <c r="X53" s="14">
        <f t="shared" si="15"/>
        <v>0</v>
      </c>
      <c r="Y53" s="12"/>
      <c r="Z53" s="22"/>
      <c r="AA53" s="14">
        <f t="shared" si="16"/>
        <v>0</v>
      </c>
    </row>
    <row r="54" spans="1:27" ht="15">
      <c r="A54" s="20" t="s">
        <v>172</v>
      </c>
      <c r="B54" s="21"/>
      <c r="C54" s="76">
        <v>20</v>
      </c>
      <c r="D54" s="80" t="s">
        <v>3</v>
      </c>
      <c r="E54" s="87">
        <v>1</v>
      </c>
      <c r="F54" s="96">
        <f t="shared" si="9"/>
        <v>20</v>
      </c>
      <c r="G54" s="102">
        <v>1</v>
      </c>
      <c r="H54" s="104">
        <v>0.8</v>
      </c>
      <c r="I54" s="108">
        <f t="shared" si="10"/>
        <v>16</v>
      </c>
      <c r="J54" s="109">
        <v>1</v>
      </c>
      <c r="K54" s="110">
        <v>0.7</v>
      </c>
      <c r="L54" s="112">
        <f t="shared" si="11"/>
        <v>14</v>
      </c>
      <c r="M54" s="15"/>
      <c r="N54" s="23"/>
      <c r="O54" s="17">
        <f t="shared" si="12"/>
        <v>0</v>
      </c>
      <c r="P54" s="29">
        <v>1</v>
      </c>
      <c r="Q54" s="30">
        <v>0.6</v>
      </c>
      <c r="R54" s="31">
        <f t="shared" si="13"/>
        <v>12</v>
      </c>
      <c r="S54" s="116"/>
      <c r="T54" s="117"/>
      <c r="U54" s="119">
        <f t="shared" si="14"/>
        <v>0</v>
      </c>
      <c r="V54" s="12"/>
      <c r="W54" s="22"/>
      <c r="X54" s="14">
        <f t="shared" si="15"/>
        <v>0</v>
      </c>
      <c r="Y54" s="12"/>
      <c r="Z54" s="22"/>
      <c r="AA54" s="14">
        <f t="shared" si="16"/>
        <v>0</v>
      </c>
    </row>
    <row r="55" spans="1:27" ht="15">
      <c r="A55" s="20" t="s">
        <v>173</v>
      </c>
      <c r="B55" s="21"/>
      <c r="C55" s="76">
        <v>20</v>
      </c>
      <c r="D55" s="80" t="s">
        <v>3</v>
      </c>
      <c r="E55" s="87">
        <v>0.5</v>
      </c>
      <c r="F55" s="96">
        <f t="shared" si="9"/>
        <v>10</v>
      </c>
      <c r="G55" s="102">
        <v>1</v>
      </c>
      <c r="H55" s="104">
        <v>0.1</v>
      </c>
      <c r="I55" s="108">
        <f t="shared" si="10"/>
        <v>2</v>
      </c>
      <c r="J55" s="109">
        <v>2</v>
      </c>
      <c r="K55" s="110">
        <v>0.25</v>
      </c>
      <c r="L55" s="112">
        <f t="shared" si="11"/>
        <v>10</v>
      </c>
      <c r="M55" s="15"/>
      <c r="N55" s="23"/>
      <c r="O55" s="17">
        <f t="shared" si="12"/>
        <v>0</v>
      </c>
      <c r="P55" s="47">
        <v>1</v>
      </c>
      <c r="Q55" s="45">
        <v>0.05</v>
      </c>
      <c r="R55" s="31">
        <f t="shared" si="13"/>
        <v>1</v>
      </c>
      <c r="S55" s="116"/>
      <c r="T55" s="117"/>
      <c r="U55" s="119">
        <f t="shared" si="14"/>
        <v>0</v>
      </c>
      <c r="V55" s="12"/>
      <c r="W55" s="22"/>
      <c r="X55" s="14">
        <f t="shared" si="15"/>
        <v>0</v>
      </c>
      <c r="Y55" s="12"/>
      <c r="Z55" s="22"/>
      <c r="AA55" s="14">
        <f t="shared" si="16"/>
        <v>0</v>
      </c>
    </row>
    <row r="56" spans="1:27" ht="15">
      <c r="A56" s="20" t="s">
        <v>6</v>
      </c>
      <c r="B56" s="21"/>
      <c r="C56" s="76">
        <v>5</v>
      </c>
      <c r="D56" s="80" t="s">
        <v>3</v>
      </c>
      <c r="E56" s="87">
        <v>1</v>
      </c>
      <c r="F56" s="96">
        <f t="shared" si="9"/>
        <v>5</v>
      </c>
      <c r="G56" s="102">
        <v>1</v>
      </c>
      <c r="H56" s="104">
        <v>1</v>
      </c>
      <c r="I56" s="108">
        <f t="shared" si="10"/>
        <v>5</v>
      </c>
      <c r="J56" s="109">
        <v>1</v>
      </c>
      <c r="K56" s="110">
        <v>1</v>
      </c>
      <c r="L56" s="112">
        <f t="shared" si="11"/>
        <v>5</v>
      </c>
      <c r="M56" s="15"/>
      <c r="N56" s="23"/>
      <c r="O56" s="17">
        <f t="shared" si="12"/>
        <v>0</v>
      </c>
      <c r="P56" s="29">
        <v>1</v>
      </c>
      <c r="Q56" s="45">
        <v>0.8</v>
      </c>
      <c r="R56" s="31">
        <f t="shared" si="13"/>
        <v>4</v>
      </c>
      <c r="S56" s="116">
        <v>1</v>
      </c>
      <c r="T56" s="117">
        <v>0.74</v>
      </c>
      <c r="U56" s="119">
        <f t="shared" si="14"/>
        <v>3.7</v>
      </c>
      <c r="V56" s="12">
        <v>1</v>
      </c>
      <c r="W56" s="22">
        <v>1</v>
      </c>
      <c r="X56" s="14">
        <f t="shared" si="15"/>
        <v>5</v>
      </c>
      <c r="Y56" s="12">
        <v>1</v>
      </c>
      <c r="Z56" s="22">
        <v>1</v>
      </c>
      <c r="AA56" s="14">
        <f t="shared" si="16"/>
        <v>5</v>
      </c>
    </row>
    <row r="57" spans="1:27" ht="30">
      <c r="A57" s="20" t="s">
        <v>100</v>
      </c>
      <c r="B57" s="21"/>
      <c r="C57" s="76">
        <v>5</v>
      </c>
      <c r="D57" s="80">
        <v>1</v>
      </c>
      <c r="E57" s="87">
        <v>0.3</v>
      </c>
      <c r="F57" s="96">
        <f t="shared" si="9"/>
        <v>1.5</v>
      </c>
      <c r="G57" s="102">
        <v>3</v>
      </c>
      <c r="H57" s="104">
        <v>0.5</v>
      </c>
      <c r="I57" s="108">
        <f t="shared" si="10"/>
        <v>7.5</v>
      </c>
      <c r="J57" s="109">
        <v>1</v>
      </c>
      <c r="K57" s="110">
        <v>0.1</v>
      </c>
      <c r="L57" s="112">
        <f t="shared" si="11"/>
        <v>0.5</v>
      </c>
      <c r="M57" s="15"/>
      <c r="N57" s="23"/>
      <c r="O57" s="17">
        <f t="shared" si="12"/>
        <v>0</v>
      </c>
      <c r="P57" s="29"/>
      <c r="Q57" s="30"/>
      <c r="R57" s="31">
        <f t="shared" si="13"/>
        <v>0</v>
      </c>
      <c r="S57" s="116"/>
      <c r="T57" s="117"/>
      <c r="U57" s="119">
        <f t="shared" si="14"/>
        <v>0</v>
      </c>
      <c r="V57" s="12"/>
      <c r="W57" s="22"/>
      <c r="X57" s="14">
        <f t="shared" si="15"/>
        <v>0</v>
      </c>
      <c r="Y57" s="12"/>
      <c r="Z57" s="22"/>
      <c r="AA57" s="14">
        <f t="shared" si="16"/>
        <v>0</v>
      </c>
    </row>
    <row r="58" spans="1:27" ht="15">
      <c r="A58" s="20" t="s">
        <v>102</v>
      </c>
      <c r="B58" s="21"/>
      <c r="C58" s="76">
        <v>20</v>
      </c>
      <c r="D58" s="80">
        <v>1</v>
      </c>
      <c r="E58" s="87">
        <v>0.1</v>
      </c>
      <c r="F58" s="96">
        <f t="shared" si="9"/>
        <v>2</v>
      </c>
      <c r="G58" s="102">
        <v>1</v>
      </c>
      <c r="H58" s="104">
        <v>0.05</v>
      </c>
      <c r="I58" s="108">
        <f t="shared" si="10"/>
        <v>1</v>
      </c>
      <c r="J58" s="109">
        <v>1</v>
      </c>
      <c r="K58" s="110">
        <v>0.02</v>
      </c>
      <c r="L58" s="112">
        <f t="shared" si="11"/>
        <v>0.4</v>
      </c>
      <c r="M58" s="15"/>
      <c r="N58" s="23"/>
      <c r="O58" s="17">
        <f t="shared" si="12"/>
        <v>0</v>
      </c>
      <c r="P58" s="29"/>
      <c r="Q58" s="30"/>
      <c r="R58" s="31">
        <f t="shared" si="13"/>
        <v>0</v>
      </c>
      <c r="S58" s="116">
        <v>1</v>
      </c>
      <c r="T58" s="117">
        <v>8.5099999999999995E-2</v>
      </c>
      <c r="U58" s="119">
        <f t="shared" si="14"/>
        <v>1.702</v>
      </c>
      <c r="V58" s="12"/>
      <c r="W58" s="22"/>
      <c r="X58" s="14">
        <f t="shared" si="15"/>
        <v>0</v>
      </c>
      <c r="Y58" s="12"/>
      <c r="Z58" s="22"/>
      <c r="AA58" s="14">
        <f t="shared" si="16"/>
        <v>0</v>
      </c>
    </row>
    <row r="59" spans="1:27" ht="15">
      <c r="A59" s="20" t="s">
        <v>52</v>
      </c>
      <c r="B59" s="21"/>
      <c r="C59" s="76">
        <v>49</v>
      </c>
      <c r="D59" s="80">
        <v>1</v>
      </c>
      <c r="E59" s="87">
        <v>0.2</v>
      </c>
      <c r="F59" s="96">
        <f t="shared" si="9"/>
        <v>9.8000000000000007</v>
      </c>
      <c r="G59" s="102">
        <v>1</v>
      </c>
      <c r="H59" s="104">
        <v>0.05</v>
      </c>
      <c r="I59" s="108">
        <f t="shared" si="10"/>
        <v>2.4500000000000002</v>
      </c>
      <c r="J59" s="109"/>
      <c r="K59" s="110"/>
      <c r="L59" s="112">
        <f t="shared" si="11"/>
        <v>0</v>
      </c>
      <c r="M59" s="15"/>
      <c r="N59" s="23"/>
      <c r="O59" s="17">
        <f t="shared" si="12"/>
        <v>0</v>
      </c>
      <c r="P59" s="29"/>
      <c r="Q59" s="30"/>
      <c r="R59" s="31">
        <f t="shared" si="13"/>
        <v>0</v>
      </c>
      <c r="S59" s="116">
        <v>1</v>
      </c>
      <c r="T59" s="117">
        <v>0.35310000000000002</v>
      </c>
      <c r="U59" s="119">
        <f t="shared" si="14"/>
        <v>17.3019</v>
      </c>
      <c r="V59" s="12"/>
      <c r="W59" s="22"/>
      <c r="X59" s="14">
        <f t="shared" si="15"/>
        <v>0</v>
      </c>
      <c r="Y59" s="12">
        <v>1</v>
      </c>
      <c r="Z59" s="22">
        <v>0.05</v>
      </c>
      <c r="AA59" s="14">
        <f t="shared" si="16"/>
        <v>2.4500000000000002</v>
      </c>
    </row>
    <row r="60" spans="1:27" ht="18.75" customHeight="1">
      <c r="A60" s="20" t="s">
        <v>103</v>
      </c>
      <c r="B60" s="21"/>
      <c r="C60" s="74">
        <v>49</v>
      </c>
      <c r="D60" s="80">
        <v>1</v>
      </c>
      <c r="E60" s="87">
        <v>0.15</v>
      </c>
      <c r="F60" s="96">
        <f t="shared" si="9"/>
        <v>7.35</v>
      </c>
      <c r="G60" s="102">
        <v>1</v>
      </c>
      <c r="H60" s="104">
        <v>0.02</v>
      </c>
      <c r="I60" s="108">
        <f t="shared" si="10"/>
        <v>0.98</v>
      </c>
      <c r="J60" s="109"/>
      <c r="K60" s="110"/>
      <c r="L60" s="112">
        <f t="shared" si="11"/>
        <v>0</v>
      </c>
      <c r="M60" s="15"/>
      <c r="N60" s="23"/>
      <c r="O60" s="17">
        <f t="shared" si="12"/>
        <v>0</v>
      </c>
      <c r="P60" s="29"/>
      <c r="Q60" s="30"/>
      <c r="R60" s="31">
        <f t="shared" si="13"/>
        <v>0</v>
      </c>
      <c r="S60" s="116"/>
      <c r="T60" s="117"/>
      <c r="U60" s="119">
        <f t="shared" si="14"/>
        <v>0</v>
      </c>
      <c r="V60" s="12"/>
      <c r="W60" s="22"/>
      <c r="X60" s="14">
        <f t="shared" si="15"/>
        <v>0</v>
      </c>
      <c r="Y60" s="12"/>
      <c r="Z60" s="22"/>
      <c r="AA60" s="14">
        <f t="shared" si="16"/>
        <v>0</v>
      </c>
    </row>
    <row r="61" spans="1:27" ht="15">
      <c r="A61" s="20" t="s">
        <v>39</v>
      </c>
      <c r="B61" s="21"/>
      <c r="C61" s="76">
        <v>56</v>
      </c>
      <c r="D61" s="80"/>
      <c r="E61" s="87"/>
      <c r="F61" s="96">
        <f t="shared" si="9"/>
        <v>0</v>
      </c>
      <c r="G61" s="102"/>
      <c r="H61" s="104"/>
      <c r="I61" s="108">
        <f t="shared" si="10"/>
        <v>0</v>
      </c>
      <c r="J61" s="109">
        <v>3</v>
      </c>
      <c r="K61" s="110">
        <v>1</v>
      </c>
      <c r="L61" s="112">
        <f t="shared" si="11"/>
        <v>168</v>
      </c>
      <c r="M61" s="15"/>
      <c r="N61" s="23"/>
      <c r="O61" s="17">
        <f t="shared" si="12"/>
        <v>0</v>
      </c>
      <c r="P61" s="29">
        <v>1</v>
      </c>
      <c r="Q61" s="30">
        <v>1</v>
      </c>
      <c r="R61" s="31">
        <f t="shared" si="13"/>
        <v>56</v>
      </c>
      <c r="S61" s="116"/>
      <c r="T61" s="117"/>
      <c r="U61" s="119">
        <f t="shared" si="14"/>
        <v>0</v>
      </c>
      <c r="V61" s="12">
        <v>1</v>
      </c>
      <c r="W61" s="22">
        <v>0.9</v>
      </c>
      <c r="X61" s="14">
        <f t="shared" si="15"/>
        <v>50.4</v>
      </c>
      <c r="Y61" s="12">
        <v>1</v>
      </c>
      <c r="Z61" s="22">
        <v>0.9</v>
      </c>
      <c r="AA61" s="14">
        <f t="shared" si="16"/>
        <v>50.4</v>
      </c>
    </row>
    <row r="62" spans="1:27" ht="15">
      <c r="A62" s="20" t="s">
        <v>432</v>
      </c>
      <c r="B62" s="21"/>
      <c r="C62" s="76">
        <v>56</v>
      </c>
      <c r="D62" s="80"/>
      <c r="E62" s="87"/>
      <c r="F62" s="96">
        <f t="shared" si="9"/>
        <v>0</v>
      </c>
      <c r="G62" s="102"/>
      <c r="H62" s="104"/>
      <c r="I62" s="108">
        <f t="shared" si="10"/>
        <v>0</v>
      </c>
      <c r="J62" s="109">
        <v>2</v>
      </c>
      <c r="K62" s="110">
        <v>0.1</v>
      </c>
      <c r="L62" s="112">
        <f t="shared" si="11"/>
        <v>11.200000000000001</v>
      </c>
      <c r="M62" s="15"/>
      <c r="N62" s="23"/>
      <c r="O62" s="17">
        <f t="shared" si="12"/>
        <v>0</v>
      </c>
      <c r="P62" s="47">
        <v>1</v>
      </c>
      <c r="Q62" s="45">
        <v>0.85</v>
      </c>
      <c r="R62" s="31">
        <f t="shared" si="13"/>
        <v>47.6</v>
      </c>
      <c r="S62" s="116"/>
      <c r="T62" s="117"/>
      <c r="U62" s="119">
        <f t="shared" si="14"/>
        <v>0</v>
      </c>
      <c r="V62" s="12"/>
      <c r="W62" s="22"/>
      <c r="X62" s="14">
        <f t="shared" si="15"/>
        <v>0</v>
      </c>
      <c r="Y62" s="12"/>
      <c r="Z62" s="22"/>
      <c r="AA62" s="14">
        <f t="shared" si="16"/>
        <v>0</v>
      </c>
    </row>
    <row r="63" spans="1:27" ht="30">
      <c r="A63" s="20" t="s">
        <v>332</v>
      </c>
      <c r="B63" s="21"/>
      <c r="C63" s="76">
        <v>175</v>
      </c>
      <c r="D63" s="80"/>
      <c r="E63" s="87"/>
      <c r="F63" s="96">
        <f t="shared" si="9"/>
        <v>0</v>
      </c>
      <c r="G63" s="102"/>
      <c r="H63" s="104"/>
      <c r="I63" s="108">
        <f t="shared" si="10"/>
        <v>0</v>
      </c>
      <c r="J63" s="109"/>
      <c r="K63" s="110"/>
      <c r="L63" s="112">
        <f t="shared" si="11"/>
        <v>0</v>
      </c>
      <c r="M63" s="15"/>
      <c r="N63" s="23"/>
      <c r="O63" s="17">
        <f t="shared" si="12"/>
        <v>0</v>
      </c>
      <c r="P63" s="29"/>
      <c r="Q63" s="30"/>
      <c r="R63" s="31">
        <f t="shared" si="13"/>
        <v>0</v>
      </c>
      <c r="S63" s="116">
        <v>1</v>
      </c>
      <c r="T63" s="117">
        <v>1.7000000000000001E-2</v>
      </c>
      <c r="U63" s="119">
        <f t="shared" si="14"/>
        <v>2.9750000000000001</v>
      </c>
      <c r="V63" s="12"/>
      <c r="W63" s="22"/>
      <c r="X63" s="14">
        <f t="shared" si="15"/>
        <v>0</v>
      </c>
      <c r="Y63" s="12"/>
      <c r="Z63" s="22"/>
      <c r="AA63" s="14">
        <f t="shared" si="16"/>
        <v>0</v>
      </c>
    </row>
    <row r="64" spans="1:27" ht="15">
      <c r="A64" s="20" t="s">
        <v>428</v>
      </c>
      <c r="B64" s="21"/>
      <c r="C64" s="76">
        <v>122.5</v>
      </c>
      <c r="D64" s="80">
        <v>1</v>
      </c>
      <c r="E64" s="87">
        <v>0.02</v>
      </c>
      <c r="F64" s="96">
        <f t="shared" si="9"/>
        <v>2.4500000000000002</v>
      </c>
      <c r="G64" s="102"/>
      <c r="H64" s="104"/>
      <c r="I64" s="108">
        <f t="shared" si="10"/>
        <v>0</v>
      </c>
      <c r="J64" s="109"/>
      <c r="K64" s="110"/>
      <c r="L64" s="112">
        <f t="shared" si="11"/>
        <v>0</v>
      </c>
      <c r="M64" s="15"/>
      <c r="N64" s="23"/>
      <c r="O64" s="17">
        <f t="shared" si="12"/>
        <v>0</v>
      </c>
      <c r="P64" s="29"/>
      <c r="Q64" s="30"/>
      <c r="R64" s="31">
        <f t="shared" si="13"/>
        <v>0</v>
      </c>
      <c r="S64" s="116"/>
      <c r="T64" s="117"/>
      <c r="U64" s="119">
        <f t="shared" si="14"/>
        <v>0</v>
      </c>
      <c r="V64" s="12"/>
      <c r="W64" s="22"/>
      <c r="X64" s="14">
        <f t="shared" si="15"/>
        <v>0</v>
      </c>
      <c r="Y64" s="12"/>
      <c r="Z64" s="22"/>
      <c r="AA64" s="14">
        <f t="shared" si="16"/>
        <v>0</v>
      </c>
    </row>
    <row r="65" spans="1:29" ht="30">
      <c r="A65" s="20" t="s">
        <v>334</v>
      </c>
      <c r="B65" s="21"/>
      <c r="C65" s="76">
        <v>84</v>
      </c>
      <c r="D65" s="80">
        <v>1</v>
      </c>
      <c r="E65" s="87">
        <v>0.05</v>
      </c>
      <c r="F65" s="96">
        <f t="shared" si="9"/>
        <v>4.2</v>
      </c>
      <c r="G65" s="102"/>
      <c r="H65" s="104"/>
      <c r="I65" s="108">
        <f t="shared" si="10"/>
        <v>0</v>
      </c>
      <c r="J65" s="109"/>
      <c r="K65" s="110"/>
      <c r="L65" s="112">
        <f t="shared" si="11"/>
        <v>0</v>
      </c>
      <c r="M65" s="15"/>
      <c r="N65" s="23"/>
      <c r="O65" s="17">
        <f t="shared" si="12"/>
        <v>0</v>
      </c>
      <c r="P65" s="29"/>
      <c r="Q65" s="30"/>
      <c r="R65" s="31">
        <f t="shared" si="13"/>
        <v>0</v>
      </c>
      <c r="S65" s="116">
        <v>1</v>
      </c>
      <c r="T65" s="117">
        <v>6.8000000000000005E-2</v>
      </c>
      <c r="U65" s="119">
        <f t="shared" si="14"/>
        <v>5.7120000000000006</v>
      </c>
      <c r="V65" s="12"/>
      <c r="W65" s="22"/>
      <c r="X65" s="14">
        <f t="shared" si="15"/>
        <v>0</v>
      </c>
      <c r="Y65" s="12"/>
      <c r="Z65" s="22"/>
      <c r="AA65" s="14">
        <f t="shared" si="16"/>
        <v>0</v>
      </c>
    </row>
    <row r="66" spans="1:29" ht="30">
      <c r="A66" s="20" t="s">
        <v>169</v>
      </c>
      <c r="B66" s="21"/>
      <c r="C66" s="74">
        <v>42</v>
      </c>
      <c r="D66" s="80">
        <v>1</v>
      </c>
      <c r="E66" s="87">
        <v>0.02</v>
      </c>
      <c r="F66" s="96">
        <f t="shared" si="9"/>
        <v>0.84</v>
      </c>
      <c r="G66" s="102">
        <v>1</v>
      </c>
      <c r="H66" s="104">
        <v>0.02</v>
      </c>
      <c r="I66" s="108">
        <f t="shared" si="10"/>
        <v>0.84</v>
      </c>
      <c r="J66" s="109"/>
      <c r="K66" s="110"/>
      <c r="L66" s="112">
        <f t="shared" si="11"/>
        <v>0</v>
      </c>
      <c r="M66" s="15"/>
      <c r="N66" s="23"/>
      <c r="O66" s="17">
        <f t="shared" si="12"/>
        <v>0</v>
      </c>
      <c r="P66" s="29"/>
      <c r="Q66" s="30"/>
      <c r="R66" s="31">
        <f t="shared" si="13"/>
        <v>0</v>
      </c>
      <c r="S66" s="116"/>
      <c r="T66" s="117"/>
      <c r="U66" s="119">
        <f t="shared" si="14"/>
        <v>0</v>
      </c>
      <c r="V66" s="12"/>
      <c r="W66" s="22"/>
      <c r="X66" s="14">
        <f t="shared" si="15"/>
        <v>0</v>
      </c>
      <c r="Y66" s="12"/>
      <c r="Z66" s="22"/>
      <c r="AA66" s="14">
        <f t="shared" si="16"/>
        <v>0</v>
      </c>
    </row>
    <row r="67" spans="1:29" ht="15">
      <c r="A67" s="20" t="s">
        <v>106</v>
      </c>
      <c r="B67" s="21"/>
      <c r="C67" s="76">
        <v>35</v>
      </c>
      <c r="D67" s="80">
        <v>1</v>
      </c>
      <c r="E67" s="87">
        <v>0.01</v>
      </c>
      <c r="F67" s="96">
        <f t="shared" si="9"/>
        <v>0.35000000000000003</v>
      </c>
      <c r="G67" s="101"/>
      <c r="H67" s="104"/>
      <c r="I67" s="108">
        <f t="shared" si="10"/>
        <v>0</v>
      </c>
      <c r="J67" s="109"/>
      <c r="K67" s="110"/>
      <c r="L67" s="112">
        <f t="shared" si="11"/>
        <v>0</v>
      </c>
      <c r="M67" s="15"/>
      <c r="N67" s="23"/>
      <c r="O67" s="17">
        <f t="shared" si="12"/>
        <v>0</v>
      </c>
      <c r="P67" s="29"/>
      <c r="Q67" s="30"/>
      <c r="R67" s="31">
        <f t="shared" si="13"/>
        <v>0</v>
      </c>
      <c r="S67" s="116">
        <v>1</v>
      </c>
      <c r="T67" s="117">
        <v>0.04</v>
      </c>
      <c r="U67" s="119">
        <f t="shared" si="14"/>
        <v>1.4000000000000001</v>
      </c>
      <c r="V67" s="12"/>
      <c r="W67" s="22"/>
      <c r="X67" s="14">
        <f t="shared" si="15"/>
        <v>0</v>
      </c>
      <c r="Y67" s="12"/>
      <c r="Z67" s="22"/>
      <c r="AA67" s="14">
        <f t="shared" si="16"/>
        <v>0</v>
      </c>
    </row>
    <row r="68" spans="1:29" ht="15">
      <c r="A68" s="123" t="s">
        <v>496</v>
      </c>
      <c r="B68" s="55"/>
      <c r="C68" s="76">
        <v>100</v>
      </c>
      <c r="D68" s="80">
        <v>1</v>
      </c>
      <c r="E68" s="87">
        <v>0.02</v>
      </c>
      <c r="F68" s="96">
        <f t="shared" si="9"/>
        <v>2</v>
      </c>
      <c r="G68" s="101">
        <v>1</v>
      </c>
      <c r="H68" s="104">
        <v>0.02</v>
      </c>
      <c r="I68" s="108">
        <f t="shared" si="10"/>
        <v>2</v>
      </c>
      <c r="J68" s="109"/>
      <c r="K68" s="110"/>
      <c r="L68" s="112">
        <f t="shared" si="11"/>
        <v>0</v>
      </c>
      <c r="M68" s="15"/>
      <c r="N68" s="23"/>
      <c r="O68" s="17">
        <f t="shared" si="12"/>
        <v>0</v>
      </c>
      <c r="P68" s="29"/>
      <c r="Q68" s="30"/>
      <c r="R68" s="31">
        <f t="shared" si="13"/>
        <v>0</v>
      </c>
      <c r="S68" s="116">
        <v>1</v>
      </c>
      <c r="T68" s="117">
        <v>0.02</v>
      </c>
      <c r="U68" s="119">
        <f t="shared" si="14"/>
        <v>2</v>
      </c>
      <c r="V68" s="12"/>
      <c r="W68" s="22"/>
      <c r="X68" s="14">
        <f t="shared" si="15"/>
        <v>0</v>
      </c>
      <c r="Y68" s="12"/>
      <c r="Z68" s="22"/>
      <c r="AA68" s="14">
        <f t="shared" si="16"/>
        <v>0</v>
      </c>
      <c r="AB68" s="59"/>
      <c r="AC68" s="59"/>
    </row>
    <row r="69" spans="1:29" ht="15">
      <c r="A69" s="123" t="s">
        <v>473</v>
      </c>
      <c r="B69" s="60"/>
      <c r="C69" s="77">
        <v>100</v>
      </c>
      <c r="D69" s="80">
        <v>1</v>
      </c>
      <c r="E69" s="90">
        <v>0.05</v>
      </c>
      <c r="F69" s="96">
        <f t="shared" si="9"/>
        <v>5</v>
      </c>
      <c r="G69" s="101">
        <v>1</v>
      </c>
      <c r="H69" s="106">
        <v>0.15</v>
      </c>
      <c r="I69" s="108">
        <f t="shared" si="10"/>
        <v>15</v>
      </c>
      <c r="J69" s="109"/>
      <c r="K69" s="111"/>
      <c r="L69" s="112">
        <f t="shared" si="11"/>
        <v>0</v>
      </c>
      <c r="M69" s="15"/>
      <c r="N69" s="63"/>
      <c r="O69" s="64">
        <f>C69*M69*N69</f>
        <v>0</v>
      </c>
      <c r="P69" s="29"/>
      <c r="Q69" s="65"/>
      <c r="R69" s="66">
        <f>C69*P69*Q69</f>
        <v>0</v>
      </c>
      <c r="S69" s="116">
        <v>1</v>
      </c>
      <c r="T69" s="118">
        <v>0.1</v>
      </c>
      <c r="U69" s="119">
        <f t="shared" si="14"/>
        <v>10</v>
      </c>
      <c r="V69" s="12"/>
      <c r="W69" s="61"/>
      <c r="X69" s="62">
        <f>C69*V69*W69</f>
        <v>0</v>
      </c>
      <c r="Y69" s="56"/>
      <c r="Z69" s="57"/>
      <c r="AA69" s="58">
        <f>C69*Y69*Z69</f>
        <v>0</v>
      </c>
    </row>
    <row r="70" spans="1:29" ht="15">
      <c r="A70" s="123" t="s">
        <v>434</v>
      </c>
      <c r="B70" s="21"/>
      <c r="C70" s="74">
        <v>60</v>
      </c>
      <c r="D70" s="80"/>
      <c r="E70" s="87"/>
      <c r="F70" s="96">
        <f t="shared" si="9"/>
        <v>0</v>
      </c>
      <c r="G70" s="102">
        <v>1</v>
      </c>
      <c r="H70" s="104">
        <v>0.1</v>
      </c>
      <c r="I70" s="108">
        <f t="shared" si="10"/>
        <v>6</v>
      </c>
      <c r="J70" s="109"/>
      <c r="K70" s="110"/>
      <c r="L70" s="112">
        <f t="shared" si="11"/>
        <v>0</v>
      </c>
      <c r="M70" s="15"/>
      <c r="N70" s="23"/>
      <c r="O70" s="17">
        <f>C70*M70*N70</f>
        <v>0</v>
      </c>
      <c r="P70" s="29"/>
      <c r="Q70" s="30"/>
      <c r="R70" s="31">
        <f>C70*P70*Q70</f>
        <v>0</v>
      </c>
      <c r="S70" s="116">
        <v>1</v>
      </c>
      <c r="T70" s="117">
        <v>0.81</v>
      </c>
      <c r="U70" s="119">
        <f t="shared" si="14"/>
        <v>48.6</v>
      </c>
      <c r="V70" s="12"/>
      <c r="W70" s="22"/>
      <c r="X70" s="14">
        <f>C70*V70*W70</f>
        <v>0</v>
      </c>
      <c r="Y70" s="12"/>
      <c r="Z70" s="22"/>
      <c r="AA70" s="14">
        <f>C70*Y70*Z70</f>
        <v>0</v>
      </c>
    </row>
    <row r="71" spans="1:29" ht="15">
      <c r="A71" s="123" t="s">
        <v>433</v>
      </c>
      <c r="B71" s="21"/>
      <c r="C71" s="74">
        <v>30</v>
      </c>
      <c r="D71" s="80"/>
      <c r="E71" s="87"/>
      <c r="F71" s="96">
        <f t="shared" si="9"/>
        <v>0</v>
      </c>
      <c r="G71" s="102"/>
      <c r="H71" s="104"/>
      <c r="I71" s="108">
        <f t="shared" si="10"/>
        <v>0</v>
      </c>
      <c r="J71" s="109"/>
      <c r="K71" s="110"/>
      <c r="L71" s="112">
        <f t="shared" si="11"/>
        <v>0</v>
      </c>
      <c r="M71" s="15"/>
      <c r="N71" s="23"/>
      <c r="O71" s="17">
        <f>C71*M71*N71</f>
        <v>0</v>
      </c>
      <c r="P71" s="29"/>
      <c r="Q71" s="30"/>
      <c r="R71" s="31">
        <f>C71*P71*Q71</f>
        <v>0</v>
      </c>
      <c r="S71" s="116"/>
      <c r="T71" s="117"/>
      <c r="U71" s="119">
        <f t="shared" si="14"/>
        <v>0</v>
      </c>
      <c r="V71" s="12"/>
      <c r="W71" s="22"/>
      <c r="X71" s="14">
        <f>C71*V71*W71</f>
        <v>0</v>
      </c>
      <c r="Y71" s="12"/>
      <c r="Z71" s="22"/>
      <c r="AA71" s="14">
        <f>C71*Y71*Z71</f>
        <v>0</v>
      </c>
    </row>
    <row r="72" spans="1:29" ht="15">
      <c r="A72" s="131" t="s">
        <v>497</v>
      </c>
      <c r="B72" s="21"/>
      <c r="C72" s="74">
        <v>232</v>
      </c>
      <c r="D72" s="80">
        <v>1</v>
      </c>
      <c r="E72" s="91">
        <v>1.4999999999999999E-2</v>
      </c>
      <c r="F72" s="96">
        <f t="shared" si="9"/>
        <v>3.48</v>
      </c>
      <c r="G72" s="102">
        <v>1</v>
      </c>
      <c r="H72" s="104">
        <v>0.01</v>
      </c>
      <c r="I72" s="108">
        <f t="shared" si="10"/>
        <v>2.3199999999999998</v>
      </c>
      <c r="J72" s="109"/>
      <c r="K72" s="110"/>
      <c r="L72" s="112">
        <f t="shared" si="11"/>
        <v>0</v>
      </c>
      <c r="M72" s="15"/>
      <c r="N72" s="23"/>
      <c r="O72" s="17"/>
      <c r="P72" s="29"/>
      <c r="Q72" s="30"/>
      <c r="R72" s="31"/>
      <c r="S72" s="116">
        <v>1</v>
      </c>
      <c r="T72" s="117">
        <v>0.03</v>
      </c>
      <c r="U72" s="119">
        <f t="shared" si="14"/>
        <v>6.96</v>
      </c>
      <c r="V72" s="12"/>
      <c r="W72" s="22"/>
      <c r="X72" s="14"/>
      <c r="Y72" s="12"/>
      <c r="Z72" s="22"/>
      <c r="AA72" s="14"/>
    </row>
    <row r="73" spans="1:29" ht="15">
      <c r="A73" s="131" t="s">
        <v>498</v>
      </c>
      <c r="B73" s="21"/>
      <c r="C73" s="74">
        <v>232</v>
      </c>
      <c r="D73" s="80">
        <v>1</v>
      </c>
      <c r="E73" s="91">
        <v>1.4999999999999999E-2</v>
      </c>
      <c r="F73" s="96">
        <f t="shared" si="9"/>
        <v>3.48</v>
      </c>
      <c r="G73" s="102">
        <v>1</v>
      </c>
      <c r="H73" s="104">
        <v>0.01</v>
      </c>
      <c r="I73" s="108">
        <f t="shared" si="10"/>
        <v>2.3199999999999998</v>
      </c>
      <c r="J73" s="109"/>
      <c r="K73" s="110"/>
      <c r="L73" s="112">
        <f t="shared" si="11"/>
        <v>0</v>
      </c>
      <c r="M73" s="15"/>
      <c r="N73" s="23"/>
      <c r="O73" s="17"/>
      <c r="P73" s="29"/>
      <c r="Q73" s="30"/>
      <c r="R73" s="31"/>
      <c r="S73" s="116">
        <v>1</v>
      </c>
      <c r="T73" s="117">
        <v>0.03</v>
      </c>
      <c r="U73" s="119">
        <f t="shared" si="14"/>
        <v>6.96</v>
      </c>
      <c r="V73" s="12"/>
      <c r="W73" s="22"/>
      <c r="X73" s="14"/>
      <c r="Y73" s="12"/>
      <c r="Z73" s="22"/>
      <c r="AA73" s="14"/>
    </row>
    <row r="74" spans="1:29" ht="30">
      <c r="A74" s="131" t="s">
        <v>504</v>
      </c>
      <c r="B74" s="21"/>
      <c r="C74" s="76">
        <v>180</v>
      </c>
      <c r="D74" s="80"/>
      <c r="E74" s="87"/>
      <c r="F74" s="96">
        <f t="shared" si="9"/>
        <v>0</v>
      </c>
      <c r="G74" s="102"/>
      <c r="H74" s="104"/>
      <c r="I74" s="108">
        <f t="shared" si="10"/>
        <v>0</v>
      </c>
      <c r="J74" s="109">
        <v>1</v>
      </c>
      <c r="K74" s="110">
        <v>0.6</v>
      </c>
      <c r="L74" s="112">
        <f t="shared" si="11"/>
        <v>108</v>
      </c>
      <c r="M74" s="15"/>
      <c r="N74" s="23"/>
      <c r="O74" s="17">
        <f t="shared" ref="O74:O97" si="17">C73*M74*N74</f>
        <v>0</v>
      </c>
      <c r="P74" s="29"/>
      <c r="Q74" s="30"/>
      <c r="R74" s="31">
        <f t="shared" ref="R74:R97" si="18">C73*P74*Q74</f>
        <v>0</v>
      </c>
      <c r="S74" s="116"/>
      <c r="T74" s="117">
        <v>0.05</v>
      </c>
      <c r="U74" s="119">
        <f t="shared" si="14"/>
        <v>0</v>
      </c>
      <c r="V74" s="12"/>
      <c r="W74" s="22"/>
      <c r="X74" s="14">
        <f t="shared" ref="X74:X81" si="19">C73*V74*W74</f>
        <v>0</v>
      </c>
      <c r="Y74" s="12"/>
      <c r="Z74" s="22"/>
      <c r="AA74" s="14">
        <f t="shared" ref="AA74:AA81" si="20">C73*Y74*Z74</f>
        <v>0</v>
      </c>
    </row>
    <row r="75" spans="1:29" ht="15">
      <c r="A75" s="8" t="s">
        <v>137</v>
      </c>
      <c r="B75" s="21"/>
      <c r="C75" s="76">
        <v>84</v>
      </c>
      <c r="D75" s="80"/>
      <c r="E75" s="87"/>
      <c r="F75" s="96">
        <f t="shared" si="9"/>
        <v>0</v>
      </c>
      <c r="G75" s="102">
        <v>2</v>
      </c>
      <c r="H75" s="104">
        <v>0.05</v>
      </c>
      <c r="I75" s="108">
        <f t="shared" si="10"/>
        <v>8.4</v>
      </c>
      <c r="J75" s="109"/>
      <c r="K75" s="110"/>
      <c r="L75" s="112">
        <f t="shared" si="11"/>
        <v>0</v>
      </c>
      <c r="M75" s="15"/>
      <c r="N75" s="23"/>
      <c r="O75" s="17">
        <f t="shared" si="17"/>
        <v>0</v>
      </c>
      <c r="P75" s="29"/>
      <c r="Q75" s="30"/>
      <c r="R75" s="31">
        <f t="shared" si="18"/>
        <v>0</v>
      </c>
      <c r="S75" s="116"/>
      <c r="T75" s="117"/>
      <c r="U75" s="119">
        <f t="shared" si="14"/>
        <v>0</v>
      </c>
      <c r="V75" s="12"/>
      <c r="W75" s="22"/>
      <c r="X75" s="14">
        <f t="shared" si="19"/>
        <v>0</v>
      </c>
      <c r="Y75" s="12"/>
      <c r="Z75" s="22"/>
      <c r="AA75" s="14">
        <f t="shared" si="20"/>
        <v>0</v>
      </c>
    </row>
    <row r="76" spans="1:29" ht="15">
      <c r="A76" s="8" t="s">
        <v>50</v>
      </c>
      <c r="B76" s="21"/>
      <c r="C76" s="76">
        <v>210</v>
      </c>
      <c r="D76" s="80"/>
      <c r="E76" s="87"/>
      <c r="F76" s="96">
        <f t="shared" si="9"/>
        <v>0</v>
      </c>
      <c r="G76" s="102">
        <v>2</v>
      </c>
      <c r="H76" s="104">
        <v>0.05</v>
      </c>
      <c r="I76" s="108">
        <f t="shared" si="10"/>
        <v>21</v>
      </c>
      <c r="J76" s="109"/>
      <c r="K76" s="110"/>
      <c r="L76" s="112">
        <f t="shared" si="11"/>
        <v>0</v>
      </c>
      <c r="M76" s="15"/>
      <c r="N76" s="23"/>
      <c r="O76" s="17">
        <f t="shared" si="17"/>
        <v>0</v>
      </c>
      <c r="P76" s="29"/>
      <c r="Q76" s="30"/>
      <c r="R76" s="31">
        <f t="shared" si="18"/>
        <v>0</v>
      </c>
      <c r="S76" s="116">
        <v>1</v>
      </c>
      <c r="T76" s="117">
        <v>0.5</v>
      </c>
      <c r="U76" s="119">
        <f t="shared" si="14"/>
        <v>105</v>
      </c>
      <c r="V76" s="12">
        <v>1</v>
      </c>
      <c r="W76" s="22">
        <v>0.7</v>
      </c>
      <c r="X76" s="14">
        <f t="shared" si="19"/>
        <v>58.8</v>
      </c>
      <c r="Y76" s="12">
        <v>1</v>
      </c>
      <c r="Z76" s="22">
        <v>0.9</v>
      </c>
      <c r="AA76" s="14">
        <f t="shared" si="20"/>
        <v>75.600000000000009</v>
      </c>
    </row>
    <row r="77" spans="1:29" ht="15">
      <c r="A77" s="8" t="s">
        <v>301</v>
      </c>
      <c r="B77" s="21"/>
      <c r="C77" s="76">
        <v>84</v>
      </c>
      <c r="D77" s="80"/>
      <c r="E77" s="87"/>
      <c r="F77" s="96">
        <f t="shared" si="9"/>
        <v>0</v>
      </c>
      <c r="G77" s="102">
        <v>1</v>
      </c>
      <c r="H77" s="104">
        <v>0.02</v>
      </c>
      <c r="I77" s="108">
        <f t="shared" si="10"/>
        <v>1.68</v>
      </c>
      <c r="J77" s="109"/>
      <c r="K77" s="110"/>
      <c r="L77" s="112">
        <f t="shared" si="11"/>
        <v>0</v>
      </c>
      <c r="M77" s="15"/>
      <c r="N77" s="23"/>
      <c r="O77" s="17">
        <f t="shared" si="17"/>
        <v>0</v>
      </c>
      <c r="P77" s="29"/>
      <c r="Q77" s="30"/>
      <c r="R77" s="31">
        <f t="shared" si="18"/>
        <v>0</v>
      </c>
      <c r="S77" s="116">
        <v>1</v>
      </c>
      <c r="T77" s="117">
        <v>3.4000000000000002E-2</v>
      </c>
      <c r="U77" s="119">
        <f t="shared" si="14"/>
        <v>2.8560000000000003</v>
      </c>
      <c r="V77" s="12"/>
      <c r="W77" s="22"/>
      <c r="X77" s="14">
        <f t="shared" si="19"/>
        <v>0</v>
      </c>
      <c r="Y77" s="12"/>
      <c r="Z77" s="22"/>
      <c r="AA77" s="14">
        <f t="shared" si="20"/>
        <v>0</v>
      </c>
    </row>
    <row r="78" spans="1:29" ht="15">
      <c r="A78" s="8" t="s">
        <v>302</v>
      </c>
      <c r="B78" s="21"/>
      <c r="C78" s="76">
        <v>112.5</v>
      </c>
      <c r="D78" s="80"/>
      <c r="E78" s="87"/>
      <c r="F78" s="96">
        <f t="shared" si="9"/>
        <v>0</v>
      </c>
      <c r="G78" s="102">
        <v>1</v>
      </c>
      <c r="H78" s="104">
        <v>0.05</v>
      </c>
      <c r="I78" s="108">
        <f t="shared" si="10"/>
        <v>5.625</v>
      </c>
      <c r="J78" s="109"/>
      <c r="K78" s="110"/>
      <c r="L78" s="112">
        <f t="shared" si="11"/>
        <v>0</v>
      </c>
      <c r="M78" s="15"/>
      <c r="N78" s="23"/>
      <c r="O78" s="17">
        <f t="shared" si="17"/>
        <v>0</v>
      </c>
      <c r="P78" s="29"/>
      <c r="Q78" s="30"/>
      <c r="R78" s="31">
        <f t="shared" si="18"/>
        <v>0</v>
      </c>
      <c r="S78" s="116">
        <v>1</v>
      </c>
      <c r="T78" s="117">
        <v>1.7000000000000001E-2</v>
      </c>
      <c r="U78" s="119">
        <f t="shared" si="14"/>
        <v>1.9125000000000001</v>
      </c>
      <c r="V78" s="12"/>
      <c r="W78" s="22"/>
      <c r="X78" s="14">
        <f t="shared" si="19"/>
        <v>0</v>
      </c>
      <c r="Y78" s="12"/>
      <c r="Z78" s="22"/>
      <c r="AA78" s="14">
        <f t="shared" si="20"/>
        <v>0</v>
      </c>
    </row>
    <row r="79" spans="1:29" ht="15">
      <c r="A79" s="8" t="s">
        <v>182</v>
      </c>
      <c r="B79" s="21"/>
      <c r="C79" s="76">
        <v>85</v>
      </c>
      <c r="D79" s="80">
        <v>1</v>
      </c>
      <c r="E79" s="87">
        <v>0.05</v>
      </c>
      <c r="F79" s="96">
        <f t="shared" si="9"/>
        <v>4.25</v>
      </c>
      <c r="G79" s="102">
        <v>1</v>
      </c>
      <c r="H79" s="104">
        <v>0.25</v>
      </c>
      <c r="I79" s="108">
        <f t="shared" si="10"/>
        <v>21.25</v>
      </c>
      <c r="J79" s="109">
        <v>1</v>
      </c>
      <c r="K79" s="110">
        <v>0.05</v>
      </c>
      <c r="L79" s="112">
        <f t="shared" si="11"/>
        <v>4.25</v>
      </c>
      <c r="M79" s="15"/>
      <c r="N79" s="23"/>
      <c r="O79" s="17">
        <f t="shared" si="17"/>
        <v>0</v>
      </c>
      <c r="P79" s="29"/>
      <c r="Q79" s="30"/>
      <c r="R79" s="31">
        <f t="shared" si="18"/>
        <v>0</v>
      </c>
      <c r="S79" s="116">
        <v>1</v>
      </c>
      <c r="T79" s="117">
        <v>0.02</v>
      </c>
      <c r="U79" s="119">
        <f t="shared" si="14"/>
        <v>1.7</v>
      </c>
      <c r="V79" s="12"/>
      <c r="W79" s="22"/>
      <c r="X79" s="14">
        <f t="shared" si="19"/>
        <v>0</v>
      </c>
      <c r="Y79" s="12"/>
      <c r="Z79" s="22"/>
      <c r="AA79" s="14">
        <f t="shared" si="20"/>
        <v>0</v>
      </c>
    </row>
    <row r="80" spans="1:29" ht="15">
      <c r="A80" s="124" t="s">
        <v>58</v>
      </c>
      <c r="B80" s="21"/>
      <c r="C80" s="76"/>
      <c r="D80" s="80">
        <v>1</v>
      </c>
      <c r="E80" s="87">
        <v>0.1</v>
      </c>
      <c r="F80" s="96">
        <f t="shared" si="9"/>
        <v>0</v>
      </c>
      <c r="G80" s="102">
        <v>1</v>
      </c>
      <c r="H80" s="104">
        <v>0.3</v>
      </c>
      <c r="I80" s="108">
        <f t="shared" si="10"/>
        <v>0</v>
      </c>
      <c r="J80" s="109">
        <v>1</v>
      </c>
      <c r="K80" s="110">
        <v>0.4</v>
      </c>
      <c r="L80" s="112">
        <f t="shared" si="11"/>
        <v>0</v>
      </c>
      <c r="M80" s="15"/>
      <c r="N80" s="23"/>
      <c r="O80" s="17">
        <f t="shared" si="17"/>
        <v>0</v>
      </c>
      <c r="P80" s="29"/>
      <c r="Q80" s="30"/>
      <c r="R80" s="31">
        <f t="shared" si="18"/>
        <v>0</v>
      </c>
      <c r="S80" s="116">
        <v>1</v>
      </c>
      <c r="T80" s="117">
        <v>0.05</v>
      </c>
      <c r="U80" s="119">
        <f t="shared" si="14"/>
        <v>0</v>
      </c>
      <c r="V80" s="12">
        <v>1</v>
      </c>
      <c r="W80" s="22">
        <v>1</v>
      </c>
      <c r="X80" s="14">
        <f t="shared" si="19"/>
        <v>85</v>
      </c>
      <c r="Y80" s="12">
        <v>1</v>
      </c>
      <c r="Z80" s="22">
        <v>1</v>
      </c>
      <c r="AA80" s="14">
        <f t="shared" si="20"/>
        <v>85</v>
      </c>
    </row>
    <row r="81" spans="1:27" ht="17.25" customHeight="1">
      <c r="A81" s="124" t="s">
        <v>383</v>
      </c>
      <c r="B81" s="21"/>
      <c r="C81" s="76">
        <v>85</v>
      </c>
      <c r="D81" s="80"/>
      <c r="E81" s="87"/>
      <c r="F81" s="96">
        <f t="shared" si="9"/>
        <v>0</v>
      </c>
      <c r="G81" s="102">
        <v>1</v>
      </c>
      <c r="H81" s="104">
        <v>0.4</v>
      </c>
      <c r="I81" s="108">
        <f t="shared" si="10"/>
        <v>34</v>
      </c>
      <c r="J81" s="109"/>
      <c r="K81" s="110"/>
      <c r="L81" s="112">
        <f t="shared" si="11"/>
        <v>0</v>
      </c>
      <c r="M81" s="15"/>
      <c r="N81" s="23"/>
      <c r="O81" s="17">
        <f t="shared" si="17"/>
        <v>0</v>
      </c>
      <c r="P81" s="29"/>
      <c r="Q81" s="30"/>
      <c r="R81" s="31">
        <f t="shared" si="18"/>
        <v>0</v>
      </c>
      <c r="S81" s="116"/>
      <c r="T81" s="117"/>
      <c r="U81" s="119">
        <f t="shared" si="14"/>
        <v>0</v>
      </c>
      <c r="V81" s="12">
        <v>1</v>
      </c>
      <c r="W81" s="22">
        <v>1</v>
      </c>
      <c r="X81" s="14">
        <f t="shared" si="19"/>
        <v>0</v>
      </c>
      <c r="Y81" s="12">
        <v>1</v>
      </c>
      <c r="Z81" s="22">
        <v>1</v>
      </c>
      <c r="AA81" s="14">
        <f t="shared" si="20"/>
        <v>0</v>
      </c>
    </row>
    <row r="82" spans="1:27" ht="15">
      <c r="A82" s="125" t="s">
        <v>479</v>
      </c>
      <c r="B82" s="21"/>
      <c r="C82" s="76">
        <v>315</v>
      </c>
      <c r="D82" s="80"/>
      <c r="E82" s="87"/>
      <c r="F82" s="96">
        <f t="shared" si="9"/>
        <v>0</v>
      </c>
      <c r="G82" s="102">
        <v>1</v>
      </c>
      <c r="H82" s="104">
        <v>0.3</v>
      </c>
      <c r="I82" s="108">
        <f t="shared" si="10"/>
        <v>94.5</v>
      </c>
      <c r="J82" s="109">
        <v>1</v>
      </c>
      <c r="K82" s="110">
        <v>0.05</v>
      </c>
      <c r="L82" s="112">
        <f t="shared" si="11"/>
        <v>15.75</v>
      </c>
      <c r="M82" s="15"/>
      <c r="N82" s="23"/>
      <c r="O82" s="17">
        <f t="shared" si="17"/>
        <v>0</v>
      </c>
      <c r="P82" s="29"/>
      <c r="Q82" s="30"/>
      <c r="R82" s="31">
        <f t="shared" si="18"/>
        <v>0</v>
      </c>
      <c r="S82" s="116"/>
      <c r="T82" s="117"/>
      <c r="U82" s="119">
        <f t="shared" si="14"/>
        <v>0</v>
      </c>
      <c r="V82" s="12"/>
      <c r="W82" s="22"/>
      <c r="X82" s="14"/>
      <c r="Y82" s="12"/>
      <c r="Z82" s="22"/>
      <c r="AA82" s="14"/>
    </row>
    <row r="83" spans="1:27" ht="15">
      <c r="A83" s="8" t="s">
        <v>384</v>
      </c>
      <c r="B83" s="21"/>
      <c r="C83" s="76">
        <v>50</v>
      </c>
      <c r="D83" s="80"/>
      <c r="E83" s="87"/>
      <c r="F83" s="96">
        <f t="shared" si="9"/>
        <v>0</v>
      </c>
      <c r="G83" s="102"/>
      <c r="H83" s="104"/>
      <c r="I83" s="108">
        <f t="shared" si="10"/>
        <v>0</v>
      </c>
      <c r="J83" s="109">
        <v>1</v>
      </c>
      <c r="K83" s="110">
        <v>0.2</v>
      </c>
      <c r="L83" s="112">
        <f t="shared" si="11"/>
        <v>10</v>
      </c>
      <c r="M83" s="15"/>
      <c r="N83" s="23"/>
      <c r="O83" s="17">
        <f t="shared" si="17"/>
        <v>0</v>
      </c>
      <c r="P83" s="29"/>
      <c r="Q83" s="30"/>
      <c r="R83" s="31">
        <f t="shared" si="18"/>
        <v>0</v>
      </c>
      <c r="S83" s="116"/>
      <c r="T83" s="117"/>
      <c r="U83" s="119">
        <f t="shared" si="14"/>
        <v>0</v>
      </c>
      <c r="V83" s="12">
        <v>1</v>
      </c>
      <c r="W83" s="22">
        <v>0.9</v>
      </c>
      <c r="X83" s="14">
        <f t="shared" ref="X83:X97" si="21">C82*V83*W83</f>
        <v>283.5</v>
      </c>
      <c r="Y83" s="12">
        <v>1</v>
      </c>
      <c r="Z83" s="22">
        <v>0.9</v>
      </c>
      <c r="AA83" s="14">
        <f t="shared" ref="AA83:AA95" si="22">C82*Y83*Z83</f>
        <v>283.5</v>
      </c>
    </row>
    <row r="84" spans="1:27" ht="15">
      <c r="A84" s="124" t="s">
        <v>385</v>
      </c>
      <c r="B84" s="21"/>
      <c r="C84" s="76"/>
      <c r="D84" s="80"/>
      <c r="E84" s="87"/>
      <c r="F84" s="96">
        <f t="shared" si="9"/>
        <v>0</v>
      </c>
      <c r="G84" s="102"/>
      <c r="H84" s="104"/>
      <c r="I84" s="108">
        <f t="shared" si="10"/>
        <v>0</v>
      </c>
      <c r="J84" s="109"/>
      <c r="K84" s="110"/>
      <c r="L84" s="112">
        <f t="shared" si="11"/>
        <v>0</v>
      </c>
      <c r="M84" s="15"/>
      <c r="N84" s="23"/>
      <c r="O84" s="17">
        <f t="shared" si="17"/>
        <v>0</v>
      </c>
      <c r="P84" s="29"/>
      <c r="Q84" s="30"/>
      <c r="R84" s="31">
        <f t="shared" si="18"/>
        <v>0</v>
      </c>
      <c r="S84" s="116"/>
      <c r="T84" s="117"/>
      <c r="U84" s="119">
        <f t="shared" si="14"/>
        <v>0</v>
      </c>
      <c r="V84" s="12">
        <v>1</v>
      </c>
      <c r="W84" s="22">
        <v>1</v>
      </c>
      <c r="X84" s="14">
        <f t="shared" si="21"/>
        <v>50</v>
      </c>
      <c r="Y84" s="12">
        <v>1</v>
      </c>
      <c r="Z84" s="22">
        <v>1</v>
      </c>
      <c r="AA84" s="14">
        <f t="shared" si="22"/>
        <v>50</v>
      </c>
    </row>
    <row r="85" spans="1:27" ht="15">
      <c r="A85" s="8" t="s">
        <v>386</v>
      </c>
      <c r="B85" s="21"/>
      <c r="C85" s="76">
        <v>105</v>
      </c>
      <c r="D85" s="80"/>
      <c r="E85" s="87"/>
      <c r="F85" s="96">
        <f t="shared" si="9"/>
        <v>0</v>
      </c>
      <c r="G85" s="102"/>
      <c r="H85" s="104"/>
      <c r="I85" s="108">
        <f t="shared" si="10"/>
        <v>0</v>
      </c>
      <c r="J85" s="109"/>
      <c r="K85" s="110"/>
      <c r="L85" s="112">
        <f t="shared" si="11"/>
        <v>0</v>
      </c>
      <c r="M85" s="15"/>
      <c r="N85" s="23"/>
      <c r="O85" s="17">
        <f t="shared" si="17"/>
        <v>0</v>
      </c>
      <c r="P85" s="29"/>
      <c r="Q85" s="30"/>
      <c r="R85" s="31">
        <f t="shared" si="18"/>
        <v>0</v>
      </c>
      <c r="S85" s="116"/>
      <c r="T85" s="117"/>
      <c r="U85" s="119">
        <f t="shared" si="14"/>
        <v>0</v>
      </c>
      <c r="V85" s="12">
        <v>1</v>
      </c>
      <c r="W85" s="22">
        <v>0.9</v>
      </c>
      <c r="X85" s="14">
        <f t="shared" si="21"/>
        <v>0</v>
      </c>
      <c r="Y85" s="12">
        <v>1</v>
      </c>
      <c r="Z85" s="22">
        <v>0.9</v>
      </c>
      <c r="AA85" s="14">
        <f t="shared" si="22"/>
        <v>0</v>
      </c>
    </row>
    <row r="86" spans="1:27" ht="15">
      <c r="A86" s="124" t="s">
        <v>321</v>
      </c>
      <c r="B86" s="21"/>
      <c r="C86" s="76">
        <v>105</v>
      </c>
      <c r="D86" s="80">
        <v>1</v>
      </c>
      <c r="E86" s="87">
        <v>0.05</v>
      </c>
      <c r="F86" s="96">
        <f t="shared" si="9"/>
        <v>5.25</v>
      </c>
      <c r="G86" s="102"/>
      <c r="H86" s="104"/>
      <c r="I86" s="108">
        <f t="shared" si="10"/>
        <v>0</v>
      </c>
      <c r="J86" s="109"/>
      <c r="K86" s="110"/>
      <c r="L86" s="112">
        <f t="shared" si="11"/>
        <v>0</v>
      </c>
      <c r="M86" s="15"/>
      <c r="N86" s="23"/>
      <c r="O86" s="17">
        <f t="shared" si="17"/>
        <v>0</v>
      </c>
      <c r="P86" s="29"/>
      <c r="Q86" s="30"/>
      <c r="R86" s="31">
        <f t="shared" si="18"/>
        <v>0</v>
      </c>
      <c r="S86" s="116">
        <v>1</v>
      </c>
      <c r="T86" s="117">
        <v>0.01</v>
      </c>
      <c r="U86" s="119">
        <f t="shared" si="14"/>
        <v>1.05</v>
      </c>
      <c r="V86" s="12"/>
      <c r="W86" s="22"/>
      <c r="X86" s="14">
        <f t="shared" si="21"/>
        <v>0</v>
      </c>
      <c r="Y86" s="12"/>
      <c r="Z86" s="22"/>
      <c r="AA86" s="14">
        <f t="shared" si="22"/>
        <v>0</v>
      </c>
    </row>
    <row r="87" spans="1:27" ht="30">
      <c r="A87" s="8" t="s">
        <v>322</v>
      </c>
      <c r="B87" s="21"/>
      <c r="C87" s="76">
        <v>184</v>
      </c>
      <c r="D87" s="80">
        <v>1</v>
      </c>
      <c r="E87" s="87">
        <v>0.02</v>
      </c>
      <c r="F87" s="96">
        <f t="shared" si="9"/>
        <v>3.68</v>
      </c>
      <c r="G87" s="102">
        <v>1</v>
      </c>
      <c r="H87" s="104">
        <v>0.05</v>
      </c>
      <c r="I87" s="108">
        <f t="shared" si="10"/>
        <v>9.2000000000000011</v>
      </c>
      <c r="J87" s="109"/>
      <c r="K87" s="110"/>
      <c r="L87" s="112">
        <f t="shared" si="11"/>
        <v>0</v>
      </c>
      <c r="M87" s="15"/>
      <c r="N87" s="23"/>
      <c r="O87" s="17">
        <f t="shared" si="17"/>
        <v>0</v>
      </c>
      <c r="P87" s="29"/>
      <c r="Q87" s="30"/>
      <c r="R87" s="31">
        <f t="shared" si="18"/>
        <v>0</v>
      </c>
      <c r="S87" s="116">
        <v>1</v>
      </c>
      <c r="T87" s="117">
        <v>1</v>
      </c>
      <c r="U87" s="119">
        <f t="shared" si="14"/>
        <v>184</v>
      </c>
      <c r="V87" s="12"/>
      <c r="W87" s="22"/>
      <c r="X87" s="14">
        <f t="shared" si="21"/>
        <v>0</v>
      </c>
      <c r="Y87" s="12"/>
      <c r="Z87" s="22"/>
      <c r="AA87" s="14">
        <f t="shared" si="22"/>
        <v>0</v>
      </c>
    </row>
    <row r="88" spans="1:27" ht="30">
      <c r="A88" s="48" t="s">
        <v>441</v>
      </c>
      <c r="B88" s="21"/>
      <c r="C88" s="74">
        <v>200</v>
      </c>
      <c r="D88" s="80"/>
      <c r="E88" s="87"/>
      <c r="F88" s="96">
        <f t="shared" si="9"/>
        <v>0</v>
      </c>
      <c r="G88" s="102">
        <v>1</v>
      </c>
      <c r="H88" s="104">
        <v>0.02</v>
      </c>
      <c r="I88" s="108">
        <f t="shared" si="10"/>
        <v>4</v>
      </c>
      <c r="J88" s="109">
        <v>1</v>
      </c>
      <c r="K88" s="110">
        <v>0.05</v>
      </c>
      <c r="L88" s="112">
        <f t="shared" si="11"/>
        <v>10</v>
      </c>
      <c r="M88" s="15"/>
      <c r="N88" s="23"/>
      <c r="O88" s="17">
        <f t="shared" si="17"/>
        <v>0</v>
      </c>
      <c r="P88" s="29">
        <v>1</v>
      </c>
      <c r="Q88" s="30">
        <v>0.5</v>
      </c>
      <c r="R88" s="31">
        <f t="shared" si="18"/>
        <v>92</v>
      </c>
      <c r="S88" s="116">
        <v>1</v>
      </c>
      <c r="T88" s="117">
        <v>0.12</v>
      </c>
      <c r="U88" s="119">
        <f t="shared" si="14"/>
        <v>24</v>
      </c>
      <c r="V88" s="12"/>
      <c r="W88" s="22"/>
      <c r="X88" s="14">
        <f t="shared" si="21"/>
        <v>0</v>
      </c>
      <c r="Y88" s="12"/>
      <c r="Z88" s="22"/>
      <c r="AA88" s="14">
        <f t="shared" si="22"/>
        <v>0</v>
      </c>
    </row>
    <row r="89" spans="1:27" ht="15">
      <c r="A89" s="53" t="s">
        <v>505</v>
      </c>
      <c r="B89" s="21"/>
      <c r="C89" s="74">
        <v>150</v>
      </c>
      <c r="D89" s="80"/>
      <c r="E89" s="87"/>
      <c r="F89" s="96">
        <f t="shared" si="9"/>
        <v>0</v>
      </c>
      <c r="G89" s="102">
        <v>1</v>
      </c>
      <c r="H89" s="133">
        <v>5.0000000000000001E-3</v>
      </c>
      <c r="I89" s="108">
        <f t="shared" si="10"/>
        <v>0.75</v>
      </c>
      <c r="J89" s="109">
        <v>1</v>
      </c>
      <c r="K89" s="132">
        <v>1.4999999999999999E-2</v>
      </c>
      <c r="L89" s="112">
        <f t="shared" si="11"/>
        <v>2.25</v>
      </c>
      <c r="M89" s="15"/>
      <c r="N89" s="23"/>
      <c r="O89" s="17"/>
      <c r="P89" s="29"/>
      <c r="Q89" s="30"/>
      <c r="R89" s="31"/>
      <c r="S89" s="116"/>
      <c r="T89" s="117"/>
      <c r="U89" s="119"/>
      <c r="V89" s="12"/>
      <c r="W89" s="22"/>
      <c r="X89" s="14"/>
      <c r="Y89" s="12"/>
      <c r="Z89" s="22"/>
      <c r="AA89" s="14"/>
    </row>
    <row r="90" spans="1:27" ht="15">
      <c r="A90" s="8" t="s">
        <v>323</v>
      </c>
      <c r="B90" s="21"/>
      <c r="C90" s="76">
        <v>60</v>
      </c>
      <c r="D90" s="80"/>
      <c r="E90" s="87"/>
      <c r="F90" s="96">
        <f t="shared" si="9"/>
        <v>0</v>
      </c>
      <c r="G90" s="102"/>
      <c r="H90" s="104"/>
      <c r="I90" s="108">
        <f t="shared" si="10"/>
        <v>0</v>
      </c>
      <c r="J90" s="109"/>
      <c r="K90" s="110"/>
      <c r="L90" s="112">
        <f t="shared" si="11"/>
        <v>0</v>
      </c>
      <c r="M90" s="15"/>
      <c r="N90" s="23"/>
      <c r="O90" s="17">
        <f>C88*M90*N90</f>
        <v>0</v>
      </c>
      <c r="P90" s="29"/>
      <c r="Q90" s="30"/>
      <c r="R90" s="31">
        <f>C88*P90*Q90</f>
        <v>0</v>
      </c>
      <c r="S90" s="116">
        <v>1</v>
      </c>
      <c r="T90" s="117">
        <v>6.8000000000000005E-2</v>
      </c>
      <c r="U90" s="119">
        <f t="shared" si="14"/>
        <v>4.08</v>
      </c>
      <c r="V90" s="12"/>
      <c r="W90" s="22"/>
      <c r="X90" s="14">
        <f>C88*V90*W90</f>
        <v>0</v>
      </c>
      <c r="Y90" s="12"/>
      <c r="Z90" s="22"/>
      <c r="AA90" s="14">
        <f>C88*Y90*Z90</f>
        <v>0</v>
      </c>
    </row>
    <row r="91" spans="1:27" ht="15">
      <c r="A91" s="8" t="s">
        <v>333</v>
      </c>
      <c r="B91" s="21"/>
      <c r="C91" s="76">
        <v>25</v>
      </c>
      <c r="D91" s="80"/>
      <c r="E91" s="87"/>
      <c r="F91" s="96">
        <f t="shared" si="9"/>
        <v>0</v>
      </c>
      <c r="G91" s="102">
        <v>1</v>
      </c>
      <c r="H91" s="104">
        <v>0.02</v>
      </c>
      <c r="I91" s="108">
        <f t="shared" si="10"/>
        <v>0.5</v>
      </c>
      <c r="J91" s="109"/>
      <c r="K91" s="110"/>
      <c r="L91" s="112">
        <f t="shared" si="11"/>
        <v>0</v>
      </c>
      <c r="M91" s="15"/>
      <c r="N91" s="23"/>
      <c r="O91" s="17">
        <f t="shared" si="17"/>
        <v>0</v>
      </c>
      <c r="P91" s="29"/>
      <c r="Q91" s="30"/>
      <c r="R91" s="31">
        <f t="shared" si="18"/>
        <v>0</v>
      </c>
      <c r="S91" s="116">
        <v>1</v>
      </c>
      <c r="T91" s="117">
        <v>8.5000000000000006E-3</v>
      </c>
      <c r="U91" s="119">
        <f t="shared" si="14"/>
        <v>0.21250000000000002</v>
      </c>
      <c r="V91" s="12"/>
      <c r="W91" s="22"/>
      <c r="X91" s="14">
        <f t="shared" si="21"/>
        <v>0</v>
      </c>
      <c r="Y91" s="12"/>
      <c r="Z91" s="22"/>
      <c r="AA91" s="14">
        <f t="shared" si="22"/>
        <v>0</v>
      </c>
    </row>
    <row r="92" spans="1:27" ht="15">
      <c r="A92" s="8" t="s">
        <v>326</v>
      </c>
      <c r="B92" s="21"/>
      <c r="C92" s="76">
        <v>15</v>
      </c>
      <c r="D92" s="80"/>
      <c r="E92" s="87"/>
      <c r="F92" s="96">
        <f t="shared" si="9"/>
        <v>0</v>
      </c>
      <c r="G92" s="101"/>
      <c r="H92" s="104"/>
      <c r="I92" s="108">
        <f t="shared" si="10"/>
        <v>0</v>
      </c>
      <c r="J92" s="109"/>
      <c r="K92" s="110"/>
      <c r="L92" s="112">
        <f t="shared" si="11"/>
        <v>0</v>
      </c>
      <c r="M92" s="15"/>
      <c r="N92" s="23"/>
      <c r="O92" s="17">
        <f t="shared" si="17"/>
        <v>0</v>
      </c>
      <c r="P92" s="29"/>
      <c r="Q92" s="30"/>
      <c r="R92" s="31">
        <f t="shared" si="18"/>
        <v>0</v>
      </c>
      <c r="S92" s="116">
        <v>1</v>
      </c>
      <c r="T92" s="117">
        <v>0.251</v>
      </c>
      <c r="U92" s="119">
        <f t="shared" si="14"/>
        <v>3.7650000000000001</v>
      </c>
      <c r="V92" s="12"/>
      <c r="W92" s="22"/>
      <c r="X92" s="14">
        <f t="shared" si="21"/>
        <v>0</v>
      </c>
      <c r="Y92" s="12"/>
      <c r="Z92" s="22"/>
      <c r="AA92" s="14">
        <f t="shared" si="22"/>
        <v>0</v>
      </c>
    </row>
    <row r="93" spans="1:27" ht="18" customHeight="1">
      <c r="A93" s="8" t="s">
        <v>327</v>
      </c>
      <c r="B93" s="21"/>
      <c r="C93" s="76">
        <v>35</v>
      </c>
      <c r="D93" s="80"/>
      <c r="E93" s="87"/>
      <c r="F93" s="96">
        <f t="shared" si="9"/>
        <v>0</v>
      </c>
      <c r="G93" s="101">
        <v>1</v>
      </c>
      <c r="H93" s="104">
        <v>0.05</v>
      </c>
      <c r="I93" s="108">
        <f t="shared" si="10"/>
        <v>1.75</v>
      </c>
      <c r="J93" s="109"/>
      <c r="K93" s="110"/>
      <c r="L93" s="112">
        <f t="shared" si="11"/>
        <v>0</v>
      </c>
      <c r="M93" s="15"/>
      <c r="N93" s="23"/>
      <c r="O93" s="17">
        <f t="shared" si="17"/>
        <v>0</v>
      </c>
      <c r="P93" s="29"/>
      <c r="Q93" s="30"/>
      <c r="R93" s="31">
        <f t="shared" si="18"/>
        <v>0</v>
      </c>
      <c r="S93" s="116">
        <v>1</v>
      </c>
      <c r="T93" s="117">
        <v>0.36170000000000002</v>
      </c>
      <c r="U93" s="119">
        <f t="shared" si="14"/>
        <v>12.659500000000001</v>
      </c>
      <c r="V93" s="12"/>
      <c r="W93" s="22"/>
      <c r="X93" s="14">
        <f t="shared" si="21"/>
        <v>0</v>
      </c>
      <c r="Y93" s="12"/>
      <c r="Z93" s="22"/>
      <c r="AA93" s="14">
        <f t="shared" si="22"/>
        <v>0</v>
      </c>
    </row>
    <row r="94" spans="1:27" ht="15">
      <c r="A94" s="8" t="s">
        <v>364</v>
      </c>
      <c r="B94" s="21"/>
      <c r="C94" s="76">
        <v>60</v>
      </c>
      <c r="D94" s="80"/>
      <c r="E94" s="87"/>
      <c r="F94" s="96">
        <f t="shared" si="9"/>
        <v>0</v>
      </c>
      <c r="G94" s="101"/>
      <c r="H94" s="104"/>
      <c r="I94" s="108">
        <f t="shared" si="10"/>
        <v>0</v>
      </c>
      <c r="J94" s="109"/>
      <c r="K94" s="110"/>
      <c r="L94" s="112">
        <f t="shared" si="11"/>
        <v>0</v>
      </c>
      <c r="M94" s="15"/>
      <c r="N94" s="23"/>
      <c r="O94" s="17">
        <f t="shared" si="17"/>
        <v>0</v>
      </c>
      <c r="P94" s="29"/>
      <c r="Q94" s="30"/>
      <c r="R94" s="31">
        <f t="shared" si="18"/>
        <v>0</v>
      </c>
      <c r="S94" s="116"/>
      <c r="T94" s="117"/>
      <c r="U94" s="119">
        <f t="shared" si="14"/>
        <v>0</v>
      </c>
      <c r="V94" s="12">
        <v>1</v>
      </c>
      <c r="W94" s="22">
        <v>0.7</v>
      </c>
      <c r="X94" s="14">
        <f t="shared" si="21"/>
        <v>24.5</v>
      </c>
      <c r="Y94" s="12">
        <v>1</v>
      </c>
      <c r="Z94" s="22">
        <v>0.8</v>
      </c>
      <c r="AA94" s="14">
        <f t="shared" si="22"/>
        <v>28</v>
      </c>
    </row>
    <row r="95" spans="1:27" ht="30">
      <c r="A95" s="8" t="s">
        <v>329</v>
      </c>
      <c r="B95" s="21"/>
      <c r="C95" s="76">
        <v>70</v>
      </c>
      <c r="D95" s="80"/>
      <c r="E95" s="87"/>
      <c r="F95" s="96">
        <f t="shared" si="9"/>
        <v>0</v>
      </c>
      <c r="G95" s="101"/>
      <c r="H95" s="104"/>
      <c r="I95" s="108">
        <f t="shared" si="10"/>
        <v>0</v>
      </c>
      <c r="J95" s="109"/>
      <c r="K95" s="110"/>
      <c r="L95" s="112">
        <f t="shared" si="11"/>
        <v>0</v>
      </c>
      <c r="M95" s="15"/>
      <c r="N95" s="23"/>
      <c r="O95" s="17">
        <f t="shared" si="17"/>
        <v>0</v>
      </c>
      <c r="P95" s="29"/>
      <c r="Q95" s="30"/>
      <c r="R95" s="31">
        <f t="shared" si="18"/>
        <v>0</v>
      </c>
      <c r="S95" s="116">
        <v>1</v>
      </c>
      <c r="T95" s="117">
        <v>6.3800000000000003E-3</v>
      </c>
      <c r="U95" s="119">
        <f t="shared" si="14"/>
        <v>0.4466</v>
      </c>
      <c r="V95" s="12"/>
      <c r="W95" s="22"/>
      <c r="X95" s="14">
        <f t="shared" si="21"/>
        <v>0</v>
      </c>
      <c r="Y95" s="12"/>
      <c r="Z95" s="22"/>
      <c r="AA95" s="14">
        <f t="shared" si="22"/>
        <v>0</v>
      </c>
    </row>
    <row r="96" spans="1:27" ht="30">
      <c r="A96" s="8" t="s">
        <v>330</v>
      </c>
      <c r="B96" s="21"/>
      <c r="C96" s="76">
        <v>119</v>
      </c>
      <c r="D96" s="80"/>
      <c r="E96" s="87"/>
      <c r="F96" s="96">
        <f t="shared" si="9"/>
        <v>0</v>
      </c>
      <c r="G96" s="101"/>
      <c r="H96" s="104"/>
      <c r="I96" s="108">
        <f t="shared" si="10"/>
        <v>0</v>
      </c>
      <c r="J96" s="109"/>
      <c r="K96" s="110"/>
      <c r="L96" s="112">
        <f t="shared" si="11"/>
        <v>0</v>
      </c>
      <c r="M96" s="15"/>
      <c r="N96" s="23"/>
      <c r="O96" s="17">
        <f t="shared" si="17"/>
        <v>0</v>
      </c>
      <c r="P96" s="29"/>
      <c r="Q96" s="30"/>
      <c r="R96" s="31">
        <f t="shared" si="18"/>
        <v>0</v>
      </c>
      <c r="S96" s="116">
        <v>1</v>
      </c>
      <c r="T96" s="117">
        <v>6.3800000000000003E-3</v>
      </c>
      <c r="U96" s="119">
        <f t="shared" si="14"/>
        <v>0.75922000000000001</v>
      </c>
      <c r="V96" s="12"/>
      <c r="W96" s="22"/>
      <c r="X96" s="14">
        <f t="shared" si="21"/>
        <v>0</v>
      </c>
      <c r="Y96" s="12"/>
      <c r="Z96" s="22"/>
      <c r="AA96" s="14"/>
    </row>
    <row r="97" spans="1:27" ht="15">
      <c r="A97" s="124" t="s">
        <v>331</v>
      </c>
      <c r="B97" s="21"/>
      <c r="C97" s="76">
        <v>70</v>
      </c>
      <c r="D97" s="80"/>
      <c r="E97" s="87"/>
      <c r="F97" s="96">
        <f t="shared" si="9"/>
        <v>0</v>
      </c>
      <c r="G97" s="101"/>
      <c r="H97" s="104"/>
      <c r="I97" s="108">
        <f t="shared" si="10"/>
        <v>0</v>
      </c>
      <c r="J97" s="109"/>
      <c r="K97" s="110"/>
      <c r="L97" s="112">
        <f t="shared" si="11"/>
        <v>0</v>
      </c>
      <c r="M97" s="15"/>
      <c r="N97" s="23"/>
      <c r="O97" s="17">
        <f t="shared" si="17"/>
        <v>0</v>
      </c>
      <c r="P97" s="29"/>
      <c r="Q97" s="30"/>
      <c r="R97" s="31">
        <f t="shared" si="18"/>
        <v>0</v>
      </c>
      <c r="S97" s="116">
        <v>1</v>
      </c>
      <c r="T97" s="117">
        <v>6.3800000000000003E-3</v>
      </c>
      <c r="U97" s="119">
        <f t="shared" si="14"/>
        <v>0.4466</v>
      </c>
      <c r="V97" s="12"/>
      <c r="W97" s="22"/>
      <c r="X97" s="14">
        <f t="shared" si="21"/>
        <v>0</v>
      </c>
      <c r="Y97" s="12"/>
      <c r="Z97" s="22"/>
      <c r="AA97" s="14">
        <f>C95*Y96*Z96</f>
        <v>0</v>
      </c>
    </row>
    <row r="98" spans="1:27" ht="15">
      <c r="A98" s="7" t="s">
        <v>477</v>
      </c>
      <c r="B98" s="7"/>
      <c r="C98" s="75"/>
      <c r="D98" s="75"/>
      <c r="E98" s="89"/>
      <c r="F98" s="89"/>
      <c r="G98" s="75"/>
      <c r="H98" s="89"/>
      <c r="I98" s="89"/>
      <c r="J98" s="75"/>
      <c r="K98" s="89"/>
      <c r="L98" s="89"/>
      <c r="M98" s="7"/>
      <c r="N98" s="7"/>
      <c r="O98" s="7"/>
      <c r="P98" s="7"/>
      <c r="Q98" s="7"/>
      <c r="R98" s="7"/>
      <c r="S98" s="75"/>
      <c r="T98" s="89"/>
      <c r="U98" s="89"/>
      <c r="V98" s="7"/>
      <c r="W98" s="7"/>
      <c r="X98" s="7"/>
      <c r="Y98" s="7"/>
      <c r="Z98" s="7"/>
      <c r="AA98" s="7"/>
    </row>
    <row r="99" spans="1:27" ht="15">
      <c r="A99" s="48" t="s">
        <v>9</v>
      </c>
      <c r="B99" s="21"/>
      <c r="C99" s="74">
        <v>16</v>
      </c>
      <c r="D99" s="80">
        <v>2</v>
      </c>
      <c r="E99" s="87">
        <v>0.3</v>
      </c>
      <c r="F99" s="96">
        <f t="shared" ref="F99:F121" si="23">C99*D99*E99</f>
        <v>9.6</v>
      </c>
      <c r="G99" s="101">
        <v>1</v>
      </c>
      <c r="H99" s="104">
        <v>1</v>
      </c>
      <c r="I99" s="108">
        <f>C99*G99*H99</f>
        <v>16</v>
      </c>
      <c r="J99" s="109">
        <v>1</v>
      </c>
      <c r="K99" s="110">
        <v>0.3</v>
      </c>
      <c r="L99" s="112">
        <f>C99*J99*K99</f>
        <v>4.8</v>
      </c>
      <c r="M99" s="15"/>
      <c r="N99" s="23"/>
      <c r="O99" s="17" t="e">
        <f>#REF!*M99*N99</f>
        <v>#REF!</v>
      </c>
      <c r="P99" s="29">
        <v>1</v>
      </c>
      <c r="Q99" s="30">
        <v>0.3</v>
      </c>
      <c r="R99" s="31" t="e">
        <f>#REF!*P99*Q99</f>
        <v>#REF!</v>
      </c>
      <c r="S99" s="116">
        <v>1</v>
      </c>
      <c r="T99" s="117">
        <v>0.65</v>
      </c>
      <c r="U99" s="119">
        <f>C99*S99*T99</f>
        <v>10.4</v>
      </c>
      <c r="V99" s="12">
        <v>1</v>
      </c>
      <c r="W99" s="22">
        <v>0.9</v>
      </c>
      <c r="X99" s="14" t="e">
        <f>#REF!*V99*W99</f>
        <v>#REF!</v>
      </c>
      <c r="Y99" s="12">
        <v>1</v>
      </c>
      <c r="Z99" s="22">
        <v>0.9</v>
      </c>
      <c r="AA99" s="14" t="e">
        <f>#REF!*Y99*Z99</f>
        <v>#REF!</v>
      </c>
    </row>
    <row r="100" spans="1:27" ht="30">
      <c r="A100" s="53" t="s">
        <v>499</v>
      </c>
      <c r="B100" s="21"/>
      <c r="C100" s="74">
        <v>16</v>
      </c>
      <c r="D100" s="80">
        <v>1</v>
      </c>
      <c r="E100" s="87">
        <v>0.1</v>
      </c>
      <c r="F100" s="96">
        <f t="shared" si="23"/>
        <v>1.6</v>
      </c>
      <c r="G100" s="101">
        <v>3</v>
      </c>
      <c r="H100" s="104">
        <v>0.3</v>
      </c>
      <c r="I100" s="108">
        <f t="shared" ref="I100:I121" si="24">C100*G100*H100</f>
        <v>14.399999999999999</v>
      </c>
      <c r="J100" s="109">
        <v>1</v>
      </c>
      <c r="K100" s="110">
        <v>0.3</v>
      </c>
      <c r="L100" s="112">
        <f>C100*J100*K100</f>
        <v>4.8</v>
      </c>
      <c r="M100" s="15"/>
      <c r="N100" s="23"/>
      <c r="O100" s="17">
        <f t="shared" ref="O100:O113" si="25">C99*M100*N100</f>
        <v>0</v>
      </c>
      <c r="P100" s="29"/>
      <c r="Q100" s="30"/>
      <c r="R100" s="31"/>
      <c r="S100" s="116"/>
      <c r="T100" s="117"/>
      <c r="U100" s="119">
        <f t="shared" ref="U100:U147" si="26">C100*S100*T100</f>
        <v>0</v>
      </c>
      <c r="V100" s="12"/>
      <c r="W100" s="22"/>
      <c r="X100" s="14"/>
      <c r="Y100" s="12"/>
      <c r="Z100" s="22"/>
      <c r="AA100" s="14"/>
    </row>
    <row r="101" spans="1:27" ht="15">
      <c r="A101" s="8" t="s">
        <v>67</v>
      </c>
      <c r="B101" s="21"/>
      <c r="C101" s="74">
        <v>16</v>
      </c>
      <c r="D101" s="80">
        <v>2</v>
      </c>
      <c r="E101" s="87">
        <v>0.05</v>
      </c>
      <c r="F101" s="96">
        <f t="shared" si="23"/>
        <v>1.6</v>
      </c>
      <c r="G101" s="101">
        <v>2</v>
      </c>
      <c r="H101" s="104">
        <v>0.05</v>
      </c>
      <c r="I101" s="108">
        <f t="shared" si="24"/>
        <v>1.6</v>
      </c>
      <c r="J101" s="109">
        <v>1</v>
      </c>
      <c r="K101" s="110">
        <v>0.1</v>
      </c>
      <c r="L101" s="112">
        <f>C101*J101*K101</f>
        <v>1.6</v>
      </c>
      <c r="M101" s="15"/>
      <c r="N101" s="23"/>
      <c r="O101" s="17">
        <f t="shared" si="25"/>
        <v>0</v>
      </c>
      <c r="P101" s="29"/>
      <c r="Q101" s="30"/>
      <c r="R101" s="31">
        <f>C100*P101*Q101</f>
        <v>0</v>
      </c>
      <c r="S101" s="116"/>
      <c r="T101" s="117"/>
      <c r="U101" s="119">
        <f t="shared" si="26"/>
        <v>0</v>
      </c>
      <c r="V101" s="12"/>
      <c r="W101" s="22"/>
      <c r="X101" s="14">
        <f>C100*V101*W101</f>
        <v>0</v>
      </c>
      <c r="Y101" s="12"/>
      <c r="Z101" s="22"/>
      <c r="AA101" s="14">
        <f>C100*Y101*Z101</f>
        <v>0</v>
      </c>
    </row>
    <row r="102" spans="1:27" ht="15">
      <c r="A102" s="8" t="s">
        <v>67</v>
      </c>
      <c r="B102" s="21"/>
      <c r="C102" s="74">
        <v>16</v>
      </c>
      <c r="D102" s="80">
        <v>1</v>
      </c>
      <c r="E102" s="87">
        <v>0.05</v>
      </c>
      <c r="F102" s="96">
        <f t="shared" si="23"/>
        <v>0.8</v>
      </c>
      <c r="G102" s="101"/>
      <c r="H102" s="104"/>
      <c r="I102" s="108">
        <f t="shared" si="24"/>
        <v>0</v>
      </c>
      <c r="J102" s="109">
        <v>1</v>
      </c>
      <c r="K102" s="110">
        <v>0.05</v>
      </c>
      <c r="L102" s="112">
        <f t="shared" ref="L102:L114" si="27">C102*J102*K102</f>
        <v>0.8</v>
      </c>
      <c r="M102" s="15"/>
      <c r="N102" s="23"/>
      <c r="O102" s="17">
        <f t="shared" si="25"/>
        <v>0</v>
      </c>
      <c r="P102" s="29"/>
      <c r="Q102" s="30"/>
      <c r="R102" s="31"/>
      <c r="S102" s="116"/>
      <c r="T102" s="117"/>
      <c r="U102" s="119">
        <f t="shared" si="26"/>
        <v>0</v>
      </c>
      <c r="V102" s="12"/>
      <c r="W102" s="22"/>
      <c r="X102" s="14"/>
      <c r="Y102" s="12"/>
      <c r="Z102" s="22"/>
      <c r="AA102" s="14"/>
    </row>
    <row r="103" spans="1:27" ht="15">
      <c r="A103" s="8" t="s">
        <v>66</v>
      </c>
      <c r="B103" s="21"/>
      <c r="C103" s="74">
        <v>16</v>
      </c>
      <c r="D103" s="80">
        <v>2</v>
      </c>
      <c r="E103" s="87">
        <v>0.05</v>
      </c>
      <c r="F103" s="96">
        <f t="shared" si="23"/>
        <v>1.6</v>
      </c>
      <c r="G103" s="102">
        <v>1</v>
      </c>
      <c r="H103" s="104">
        <v>0.05</v>
      </c>
      <c r="I103" s="108">
        <f t="shared" si="24"/>
        <v>0.8</v>
      </c>
      <c r="J103" s="109">
        <v>1</v>
      </c>
      <c r="K103" s="110">
        <v>0.02</v>
      </c>
      <c r="L103" s="112">
        <f t="shared" si="27"/>
        <v>0.32</v>
      </c>
      <c r="M103" s="15"/>
      <c r="N103" s="23"/>
      <c r="O103" s="17">
        <f t="shared" si="25"/>
        <v>0</v>
      </c>
      <c r="P103" s="29"/>
      <c r="Q103" s="30"/>
      <c r="R103" s="31">
        <f>C102*P103*Q103</f>
        <v>0</v>
      </c>
      <c r="S103" s="116"/>
      <c r="T103" s="117"/>
      <c r="U103" s="119">
        <f t="shared" si="26"/>
        <v>0</v>
      </c>
      <c r="V103" s="12"/>
      <c r="W103" s="22"/>
      <c r="X103" s="14">
        <f>C102*V103*W103</f>
        <v>0</v>
      </c>
      <c r="Y103" s="12"/>
      <c r="Z103" s="22"/>
      <c r="AA103" s="14">
        <f>C102*Y103*Z103</f>
        <v>0</v>
      </c>
    </row>
    <row r="104" spans="1:27" ht="15">
      <c r="A104" s="48" t="s">
        <v>66</v>
      </c>
      <c r="B104" s="21"/>
      <c r="C104" s="74">
        <v>16</v>
      </c>
      <c r="D104" s="80">
        <v>1</v>
      </c>
      <c r="E104" s="87">
        <v>0.1</v>
      </c>
      <c r="F104" s="96">
        <f t="shared" si="23"/>
        <v>1.6</v>
      </c>
      <c r="G104" s="102"/>
      <c r="H104" s="104"/>
      <c r="I104" s="108">
        <f t="shared" si="24"/>
        <v>0</v>
      </c>
      <c r="J104" s="109">
        <v>1</v>
      </c>
      <c r="K104" s="110">
        <v>0.01</v>
      </c>
      <c r="L104" s="112">
        <f t="shared" si="27"/>
        <v>0.16</v>
      </c>
      <c r="M104" s="15"/>
      <c r="N104" s="23"/>
      <c r="O104" s="17">
        <f t="shared" si="25"/>
        <v>0</v>
      </c>
      <c r="P104" s="29"/>
      <c r="Q104" s="30"/>
      <c r="R104" s="31">
        <f>C103*P104*Q104</f>
        <v>0</v>
      </c>
      <c r="S104" s="116"/>
      <c r="T104" s="117"/>
      <c r="U104" s="119">
        <f t="shared" si="26"/>
        <v>0</v>
      </c>
      <c r="V104" s="12"/>
      <c r="W104" s="22"/>
      <c r="X104" s="14">
        <f>C103*V104*W104</f>
        <v>0</v>
      </c>
      <c r="Y104" s="12"/>
      <c r="Z104" s="22"/>
      <c r="AA104" s="14">
        <f>C103*Y104*Z104</f>
        <v>0</v>
      </c>
    </row>
    <row r="105" spans="1:27" ht="30">
      <c r="A105" s="8" t="s">
        <v>179</v>
      </c>
      <c r="B105" s="21"/>
      <c r="C105" s="74">
        <v>16</v>
      </c>
      <c r="D105" s="80">
        <v>2</v>
      </c>
      <c r="E105" s="87">
        <v>0.05</v>
      </c>
      <c r="F105" s="96">
        <f t="shared" si="23"/>
        <v>1.6</v>
      </c>
      <c r="G105" s="102">
        <v>2</v>
      </c>
      <c r="H105" s="104">
        <v>0.2</v>
      </c>
      <c r="I105" s="108">
        <f t="shared" si="24"/>
        <v>6.4</v>
      </c>
      <c r="J105" s="109">
        <v>1</v>
      </c>
      <c r="K105" s="110">
        <v>0.2</v>
      </c>
      <c r="L105" s="112">
        <f t="shared" si="27"/>
        <v>3.2</v>
      </c>
      <c r="M105" s="15"/>
      <c r="N105" s="23"/>
      <c r="O105" s="17">
        <f t="shared" si="25"/>
        <v>0</v>
      </c>
      <c r="P105" s="29">
        <v>1</v>
      </c>
      <c r="Q105" s="45">
        <v>0.15</v>
      </c>
      <c r="R105" s="31">
        <f>C104*P105*Q105</f>
        <v>2.4</v>
      </c>
      <c r="S105" s="116"/>
      <c r="T105" s="117"/>
      <c r="U105" s="119">
        <f t="shared" si="26"/>
        <v>0</v>
      </c>
      <c r="V105" s="12">
        <v>1</v>
      </c>
      <c r="W105" s="22">
        <v>0.7</v>
      </c>
      <c r="X105" s="14">
        <f>C104*V105*W105</f>
        <v>11.2</v>
      </c>
      <c r="Y105" s="12">
        <v>1</v>
      </c>
      <c r="Z105" s="22">
        <v>0.7</v>
      </c>
      <c r="AA105" s="14">
        <f>C104*Y105*Z105</f>
        <v>11.2</v>
      </c>
    </row>
    <row r="106" spans="1:27" ht="30">
      <c r="A106" s="8" t="s">
        <v>179</v>
      </c>
      <c r="B106" s="21"/>
      <c r="C106" s="74">
        <v>16</v>
      </c>
      <c r="D106" s="80">
        <v>1</v>
      </c>
      <c r="E106" s="87">
        <v>7.0000000000000007E-2</v>
      </c>
      <c r="F106" s="96">
        <f t="shared" si="23"/>
        <v>1.1200000000000001</v>
      </c>
      <c r="G106" s="102"/>
      <c r="H106" s="104"/>
      <c r="I106" s="108">
        <f t="shared" si="24"/>
        <v>0</v>
      </c>
      <c r="J106" s="109">
        <v>1</v>
      </c>
      <c r="K106" s="110">
        <v>0.1</v>
      </c>
      <c r="L106" s="112">
        <f t="shared" si="27"/>
        <v>1.6</v>
      </c>
      <c r="M106" s="15"/>
      <c r="N106" s="23"/>
      <c r="O106" s="17">
        <f t="shared" si="25"/>
        <v>0</v>
      </c>
      <c r="P106" s="29"/>
      <c r="Q106" s="30"/>
      <c r="R106" s="31">
        <f>C105*P106*Q106</f>
        <v>0</v>
      </c>
      <c r="S106" s="116"/>
      <c r="T106" s="117"/>
      <c r="U106" s="119">
        <f t="shared" si="26"/>
        <v>0</v>
      </c>
      <c r="V106" s="12"/>
      <c r="W106" s="22"/>
      <c r="X106" s="14">
        <f>C105*V106*W106</f>
        <v>0</v>
      </c>
      <c r="Y106" s="12"/>
      <c r="Z106" s="22"/>
      <c r="AA106" s="14">
        <f>C105*Y106*Z106</f>
        <v>0</v>
      </c>
    </row>
    <row r="107" spans="1:27" ht="15">
      <c r="A107" s="8" t="s">
        <v>55</v>
      </c>
      <c r="B107" s="21"/>
      <c r="C107" s="74">
        <v>16</v>
      </c>
      <c r="D107" s="80">
        <v>2</v>
      </c>
      <c r="E107" s="87">
        <v>0.02</v>
      </c>
      <c r="F107" s="96">
        <f t="shared" si="23"/>
        <v>0.64</v>
      </c>
      <c r="G107" s="102">
        <v>1</v>
      </c>
      <c r="H107" s="104">
        <v>0.6</v>
      </c>
      <c r="I107" s="108">
        <f t="shared" si="24"/>
        <v>9.6</v>
      </c>
      <c r="J107" s="109">
        <v>1</v>
      </c>
      <c r="K107" s="110">
        <v>0.5</v>
      </c>
      <c r="L107" s="112">
        <f t="shared" si="27"/>
        <v>8</v>
      </c>
      <c r="M107" s="15"/>
      <c r="N107" s="23"/>
      <c r="O107" s="17">
        <f t="shared" si="25"/>
        <v>0</v>
      </c>
      <c r="P107" s="29">
        <v>1</v>
      </c>
      <c r="Q107" s="30">
        <v>1</v>
      </c>
      <c r="R107" s="31">
        <f>C106*P107*Q107</f>
        <v>16</v>
      </c>
      <c r="S107" s="116"/>
      <c r="T107" s="117"/>
      <c r="U107" s="119">
        <f t="shared" si="26"/>
        <v>0</v>
      </c>
      <c r="V107" s="12">
        <v>1</v>
      </c>
      <c r="W107" s="22">
        <v>0.9</v>
      </c>
      <c r="X107" s="14">
        <f>C106*V107*W107</f>
        <v>14.4</v>
      </c>
      <c r="Y107" s="12">
        <v>1</v>
      </c>
      <c r="Z107" s="22">
        <v>0.9</v>
      </c>
      <c r="AA107" s="14">
        <f>C106*Y107*Z107</f>
        <v>14.4</v>
      </c>
    </row>
    <row r="108" spans="1:27" ht="15">
      <c r="A108" s="8" t="s">
        <v>437</v>
      </c>
      <c r="B108" s="21"/>
      <c r="C108" s="74">
        <v>16</v>
      </c>
      <c r="D108" s="80">
        <v>1</v>
      </c>
      <c r="E108" s="87">
        <v>0.2</v>
      </c>
      <c r="F108" s="96">
        <f t="shared" si="23"/>
        <v>3.2</v>
      </c>
      <c r="G108" s="102">
        <v>1</v>
      </c>
      <c r="H108" s="104">
        <v>0.05</v>
      </c>
      <c r="I108" s="108">
        <f t="shared" si="24"/>
        <v>0.8</v>
      </c>
      <c r="J108" s="109"/>
      <c r="K108" s="110"/>
      <c r="L108" s="112">
        <f t="shared" si="27"/>
        <v>0</v>
      </c>
      <c r="M108" s="15"/>
      <c r="N108" s="23"/>
      <c r="O108" s="17">
        <f t="shared" si="25"/>
        <v>0</v>
      </c>
      <c r="P108" s="29"/>
      <c r="Q108" s="30"/>
      <c r="R108" s="31"/>
      <c r="S108" s="116"/>
      <c r="T108" s="117"/>
      <c r="U108" s="119">
        <f t="shared" si="26"/>
        <v>0</v>
      </c>
      <c r="V108" s="12"/>
      <c r="W108" s="22"/>
      <c r="X108" s="14"/>
      <c r="Y108" s="12"/>
      <c r="Z108" s="22"/>
      <c r="AA108" s="14"/>
    </row>
    <row r="109" spans="1:27" ht="15">
      <c r="A109" s="8" t="s">
        <v>123</v>
      </c>
      <c r="B109" s="21"/>
      <c r="C109" s="74">
        <v>16</v>
      </c>
      <c r="D109" s="80">
        <v>1</v>
      </c>
      <c r="E109" s="87">
        <v>0.02</v>
      </c>
      <c r="F109" s="96">
        <f t="shared" si="23"/>
        <v>0.32</v>
      </c>
      <c r="G109" s="102">
        <v>1</v>
      </c>
      <c r="H109" s="104">
        <v>0.05</v>
      </c>
      <c r="I109" s="108">
        <f t="shared" si="24"/>
        <v>0.8</v>
      </c>
      <c r="J109" s="109">
        <v>1</v>
      </c>
      <c r="K109" s="110">
        <v>0.02</v>
      </c>
      <c r="L109" s="112">
        <f t="shared" si="27"/>
        <v>0.32</v>
      </c>
      <c r="M109" s="15"/>
      <c r="N109" s="23"/>
      <c r="O109" s="17">
        <f t="shared" si="25"/>
        <v>0</v>
      </c>
      <c r="P109" s="29"/>
      <c r="Q109" s="30"/>
      <c r="R109" s="31">
        <f>C108*P109*Q109</f>
        <v>0</v>
      </c>
      <c r="S109" s="116"/>
      <c r="T109" s="117"/>
      <c r="U109" s="119">
        <f t="shared" si="26"/>
        <v>0</v>
      </c>
      <c r="V109" s="12"/>
      <c r="W109" s="22"/>
      <c r="X109" s="14">
        <f>C108*V109*W109</f>
        <v>0</v>
      </c>
      <c r="Y109" s="12"/>
      <c r="Z109" s="22"/>
      <c r="AA109" s="14">
        <f>C108*Y109*Z109</f>
        <v>0</v>
      </c>
    </row>
    <row r="110" spans="1:27" ht="15">
      <c r="A110" s="8" t="s">
        <v>124</v>
      </c>
      <c r="B110" s="21"/>
      <c r="C110" s="74">
        <v>16</v>
      </c>
      <c r="D110" s="80">
        <v>1</v>
      </c>
      <c r="E110" s="87">
        <v>0.02</v>
      </c>
      <c r="F110" s="96">
        <f t="shared" si="23"/>
        <v>0.32</v>
      </c>
      <c r="G110" s="102">
        <v>1</v>
      </c>
      <c r="H110" s="104">
        <v>0.02</v>
      </c>
      <c r="I110" s="108">
        <f t="shared" si="24"/>
        <v>0.32</v>
      </c>
      <c r="J110" s="109">
        <v>1</v>
      </c>
      <c r="K110" s="110">
        <v>0.01</v>
      </c>
      <c r="L110" s="112">
        <f t="shared" si="27"/>
        <v>0.16</v>
      </c>
      <c r="M110" s="15"/>
      <c r="N110" s="23"/>
      <c r="O110" s="17">
        <f t="shared" si="25"/>
        <v>0</v>
      </c>
      <c r="P110" s="29"/>
      <c r="Q110" s="30"/>
      <c r="R110" s="31">
        <f>C109*P110*Q110</f>
        <v>0</v>
      </c>
      <c r="S110" s="116"/>
      <c r="T110" s="117"/>
      <c r="U110" s="119">
        <f t="shared" si="26"/>
        <v>0</v>
      </c>
      <c r="V110" s="12"/>
      <c r="W110" s="22"/>
      <c r="X110" s="14">
        <f>C109*V110*W110</f>
        <v>0</v>
      </c>
      <c r="Y110" s="12"/>
      <c r="Z110" s="22"/>
      <c r="AA110" s="14">
        <f>C109*Y110*Z110</f>
        <v>0</v>
      </c>
    </row>
    <row r="111" spans="1:27" ht="15" customHeight="1">
      <c r="A111" s="53" t="s">
        <v>162</v>
      </c>
      <c r="B111" s="21"/>
      <c r="C111" s="74">
        <v>16</v>
      </c>
      <c r="D111" s="80"/>
      <c r="E111" s="87"/>
      <c r="F111" s="96">
        <f t="shared" si="23"/>
        <v>0</v>
      </c>
      <c r="G111" s="102">
        <v>1</v>
      </c>
      <c r="H111" s="104">
        <v>1</v>
      </c>
      <c r="I111" s="108">
        <f t="shared" si="24"/>
        <v>16</v>
      </c>
      <c r="J111" s="109">
        <v>1</v>
      </c>
      <c r="K111" s="110">
        <v>0.2</v>
      </c>
      <c r="L111" s="112">
        <f t="shared" si="27"/>
        <v>3.2</v>
      </c>
      <c r="M111" s="15"/>
      <c r="N111" s="23"/>
      <c r="O111" s="17">
        <f t="shared" si="25"/>
        <v>0</v>
      </c>
      <c r="P111" s="29"/>
      <c r="Q111" s="30"/>
      <c r="R111" s="31">
        <f>C110*P111*Q111</f>
        <v>0</v>
      </c>
      <c r="S111" s="116"/>
      <c r="T111" s="117"/>
      <c r="U111" s="119">
        <f t="shared" si="26"/>
        <v>0</v>
      </c>
      <c r="V111" s="12"/>
      <c r="W111" s="22"/>
      <c r="X111" s="14">
        <f>C110*V111*W111</f>
        <v>0</v>
      </c>
      <c r="Y111" s="12"/>
      <c r="Z111" s="22"/>
      <c r="AA111" s="14">
        <f>C110*Y111*Z111</f>
        <v>0</v>
      </c>
    </row>
    <row r="112" spans="1:27" ht="15">
      <c r="A112" s="53" t="s">
        <v>502</v>
      </c>
      <c r="B112" s="21"/>
      <c r="C112" s="74">
        <v>16</v>
      </c>
      <c r="D112" s="80"/>
      <c r="E112" s="87"/>
      <c r="F112" s="96">
        <f t="shared" si="23"/>
        <v>0</v>
      </c>
      <c r="G112" s="102">
        <v>1</v>
      </c>
      <c r="H112" s="104">
        <v>0.6</v>
      </c>
      <c r="I112" s="108">
        <f t="shared" si="24"/>
        <v>9.6</v>
      </c>
      <c r="J112" s="109"/>
      <c r="K112" s="110"/>
      <c r="L112" s="112">
        <f t="shared" si="27"/>
        <v>0</v>
      </c>
      <c r="M112" s="15"/>
      <c r="N112" s="23"/>
      <c r="O112" s="17">
        <f t="shared" si="25"/>
        <v>0</v>
      </c>
      <c r="P112" s="29"/>
      <c r="Q112" s="30"/>
      <c r="R112" s="31">
        <f>C111*P112*Q112</f>
        <v>0</v>
      </c>
      <c r="S112" s="116"/>
      <c r="T112" s="117"/>
      <c r="U112" s="119">
        <f t="shared" si="26"/>
        <v>0</v>
      </c>
      <c r="V112" s="12"/>
      <c r="W112" s="22"/>
      <c r="X112" s="14">
        <f>C111*V112*W112</f>
        <v>0</v>
      </c>
      <c r="Y112" s="12"/>
      <c r="Z112" s="22"/>
      <c r="AA112" s="14">
        <f>C111*Y112*Z112</f>
        <v>0</v>
      </c>
    </row>
    <row r="113" spans="1:27" ht="15">
      <c r="A113" s="8" t="s">
        <v>56</v>
      </c>
      <c r="B113" s="21"/>
      <c r="C113" s="74">
        <v>16</v>
      </c>
      <c r="D113" s="80"/>
      <c r="E113" s="87"/>
      <c r="F113" s="96">
        <f t="shared" si="23"/>
        <v>0</v>
      </c>
      <c r="G113" s="102">
        <v>1</v>
      </c>
      <c r="H113" s="104">
        <v>1</v>
      </c>
      <c r="I113" s="108">
        <f t="shared" si="24"/>
        <v>16</v>
      </c>
      <c r="J113" s="109"/>
      <c r="K113" s="110"/>
      <c r="L113" s="112">
        <f t="shared" si="27"/>
        <v>0</v>
      </c>
      <c r="M113" s="15"/>
      <c r="N113" s="23"/>
      <c r="O113" s="17">
        <f t="shared" si="25"/>
        <v>0</v>
      </c>
      <c r="P113" s="29"/>
      <c r="Q113" s="30"/>
      <c r="R113" s="31">
        <f>C112*P113*Q113</f>
        <v>0</v>
      </c>
      <c r="S113" s="116"/>
      <c r="T113" s="117"/>
      <c r="U113" s="119">
        <f t="shared" si="26"/>
        <v>0</v>
      </c>
      <c r="V113" s="12"/>
      <c r="W113" s="22"/>
      <c r="X113" s="14">
        <f>C112*V113*W113</f>
        <v>0</v>
      </c>
      <c r="Y113" s="12"/>
      <c r="Z113" s="22"/>
      <c r="AA113" s="14">
        <f>C112*Y113*Z113</f>
        <v>0</v>
      </c>
    </row>
    <row r="114" spans="1:27" ht="15">
      <c r="A114" s="124" t="s">
        <v>56</v>
      </c>
      <c r="B114" s="21"/>
      <c r="C114" s="74">
        <v>16</v>
      </c>
      <c r="D114" s="80"/>
      <c r="E114" s="87"/>
      <c r="F114" s="96">
        <f t="shared" si="23"/>
        <v>0</v>
      </c>
      <c r="G114" s="102">
        <v>2</v>
      </c>
      <c r="H114" s="104">
        <v>0.1</v>
      </c>
      <c r="I114" s="108">
        <f t="shared" si="24"/>
        <v>3.2</v>
      </c>
      <c r="J114" s="109"/>
      <c r="K114" s="110"/>
      <c r="L114" s="112">
        <f t="shared" si="27"/>
        <v>0</v>
      </c>
      <c r="M114" s="15"/>
      <c r="N114" s="23"/>
      <c r="O114" s="17"/>
      <c r="P114" s="29"/>
      <c r="Q114" s="30"/>
      <c r="R114" s="31"/>
      <c r="S114" s="116"/>
      <c r="T114" s="117"/>
      <c r="U114" s="119">
        <f t="shared" si="26"/>
        <v>0</v>
      </c>
      <c r="V114" s="12"/>
      <c r="W114" s="22"/>
      <c r="X114" s="14"/>
      <c r="Y114" s="12"/>
      <c r="Z114" s="22"/>
      <c r="AA114" s="14"/>
    </row>
    <row r="115" spans="1:27" ht="15">
      <c r="A115" s="124" t="s">
        <v>57</v>
      </c>
      <c r="B115" s="21"/>
      <c r="C115" s="74">
        <v>16</v>
      </c>
      <c r="D115" s="80">
        <v>1</v>
      </c>
      <c r="E115" s="87">
        <v>0.2</v>
      </c>
      <c r="F115" s="96">
        <f t="shared" si="23"/>
        <v>3.2</v>
      </c>
      <c r="G115" s="102">
        <v>3</v>
      </c>
      <c r="H115" s="104">
        <v>0.3</v>
      </c>
      <c r="I115" s="108">
        <f t="shared" si="24"/>
        <v>14.399999999999999</v>
      </c>
      <c r="J115" s="109">
        <v>1</v>
      </c>
      <c r="K115" s="110">
        <v>0.1</v>
      </c>
      <c r="L115" s="112">
        <f>C115*J115*K115</f>
        <v>1.6</v>
      </c>
      <c r="M115" s="15"/>
      <c r="N115" s="23"/>
      <c r="O115" s="17">
        <f>C113*M115*N115</f>
        <v>0</v>
      </c>
      <c r="P115" s="29"/>
      <c r="Q115" s="30"/>
      <c r="R115" s="31">
        <f>C113*P115*Q115</f>
        <v>0</v>
      </c>
      <c r="S115" s="116"/>
      <c r="T115" s="117"/>
      <c r="U115" s="119">
        <f t="shared" si="26"/>
        <v>0</v>
      </c>
      <c r="V115" s="12"/>
      <c r="W115" s="22"/>
      <c r="X115" s="14">
        <f>C113*V115*W115</f>
        <v>0</v>
      </c>
      <c r="Y115" s="12"/>
      <c r="Z115" s="22"/>
      <c r="AA115" s="14">
        <f>C113*Y115*Z115</f>
        <v>0</v>
      </c>
    </row>
    <row r="116" spans="1:27" s="2" customFormat="1" ht="15">
      <c r="A116" s="124" t="s">
        <v>125</v>
      </c>
      <c r="B116" s="21"/>
      <c r="C116" s="74">
        <v>16</v>
      </c>
      <c r="D116" s="80">
        <v>2</v>
      </c>
      <c r="E116" s="87">
        <v>0.2</v>
      </c>
      <c r="F116" s="96">
        <f t="shared" si="23"/>
        <v>6.4</v>
      </c>
      <c r="G116" s="102">
        <v>1</v>
      </c>
      <c r="H116" s="104">
        <v>0.3</v>
      </c>
      <c r="I116" s="108">
        <f t="shared" si="24"/>
        <v>4.8</v>
      </c>
      <c r="J116" s="109">
        <v>1</v>
      </c>
      <c r="K116" s="110">
        <v>0.1</v>
      </c>
      <c r="L116" s="112">
        <f>C116*J116*K116</f>
        <v>1.6</v>
      </c>
      <c r="M116" s="15"/>
      <c r="N116" s="23"/>
      <c r="O116" s="17">
        <f>C115*M116*N116</f>
        <v>0</v>
      </c>
      <c r="P116" s="29"/>
      <c r="Q116" s="30"/>
      <c r="R116" s="31">
        <f>C115*P116*Q116</f>
        <v>0</v>
      </c>
      <c r="S116" s="116"/>
      <c r="T116" s="117"/>
      <c r="U116" s="119">
        <f t="shared" si="26"/>
        <v>0</v>
      </c>
      <c r="V116" s="12"/>
      <c r="W116" s="22"/>
      <c r="X116" s="14">
        <f>C115*V116*W116</f>
        <v>0</v>
      </c>
      <c r="Y116" s="12"/>
      <c r="Z116" s="22"/>
      <c r="AA116" s="14">
        <f>C115*Y116*Z116</f>
        <v>0</v>
      </c>
    </row>
    <row r="117" spans="1:27" ht="15">
      <c r="A117" s="125" t="s">
        <v>451</v>
      </c>
      <c r="B117" s="21"/>
      <c r="C117" s="74">
        <v>16</v>
      </c>
      <c r="D117" s="80">
        <v>3</v>
      </c>
      <c r="E117" s="87">
        <v>0.1</v>
      </c>
      <c r="F117" s="96">
        <f t="shared" si="23"/>
        <v>4.8000000000000007</v>
      </c>
      <c r="G117" s="102">
        <v>2</v>
      </c>
      <c r="H117" s="104">
        <v>0.3</v>
      </c>
      <c r="I117" s="108">
        <f t="shared" si="24"/>
        <v>9.6</v>
      </c>
      <c r="J117" s="109">
        <v>2</v>
      </c>
      <c r="K117" s="110">
        <v>0.1</v>
      </c>
      <c r="L117" s="112">
        <f>C117*J117*K117</f>
        <v>3.2</v>
      </c>
      <c r="M117" s="15"/>
      <c r="N117" s="23"/>
      <c r="O117" s="17">
        <f>C116*M117*N117</f>
        <v>0</v>
      </c>
      <c r="P117" s="29"/>
      <c r="Q117" s="30"/>
      <c r="R117" s="31">
        <f>C116*P117*Q117</f>
        <v>0</v>
      </c>
      <c r="S117" s="116"/>
      <c r="T117" s="117"/>
      <c r="U117" s="119">
        <f t="shared" si="26"/>
        <v>0</v>
      </c>
      <c r="V117" s="12"/>
      <c r="W117" s="22"/>
      <c r="X117" s="14">
        <f>C116*V117*W117</f>
        <v>0</v>
      </c>
      <c r="Y117" s="12"/>
      <c r="Z117" s="22"/>
      <c r="AA117" s="14">
        <f>C116*Y117*Z117</f>
        <v>0</v>
      </c>
    </row>
    <row r="118" spans="1:27" ht="15">
      <c r="A118" s="125" t="s">
        <v>450</v>
      </c>
      <c r="B118" s="21"/>
      <c r="C118" s="74">
        <v>16</v>
      </c>
      <c r="D118" s="80"/>
      <c r="E118" s="87"/>
      <c r="F118" s="96">
        <f t="shared" si="23"/>
        <v>0</v>
      </c>
      <c r="G118" s="102">
        <v>1</v>
      </c>
      <c r="H118" s="104">
        <v>0.05</v>
      </c>
      <c r="I118" s="108">
        <f t="shared" si="24"/>
        <v>0.8</v>
      </c>
      <c r="J118" s="109"/>
      <c r="K118" s="110"/>
      <c r="L118" s="112">
        <f t="shared" ref="L118:L121" si="28">C118*J118*K118</f>
        <v>0</v>
      </c>
      <c r="M118" s="15"/>
      <c r="N118" s="23"/>
      <c r="O118" s="17">
        <f>C117*M118*N118</f>
        <v>0</v>
      </c>
      <c r="P118" s="29"/>
      <c r="Q118" s="30"/>
      <c r="R118" s="31">
        <f>C117*P118*Q118</f>
        <v>0</v>
      </c>
      <c r="S118" s="116"/>
      <c r="T118" s="117"/>
      <c r="U118" s="119">
        <f t="shared" si="26"/>
        <v>0</v>
      </c>
      <c r="V118" s="12"/>
      <c r="W118" s="22"/>
      <c r="X118" s="14">
        <f>C117*V118*W118</f>
        <v>0</v>
      </c>
      <c r="Y118" s="12"/>
      <c r="Z118" s="22"/>
      <c r="AA118" s="14">
        <f>C117*Y118*Z118</f>
        <v>0</v>
      </c>
    </row>
    <row r="119" spans="1:27" ht="15">
      <c r="A119" s="124" t="s">
        <v>138</v>
      </c>
      <c r="B119" s="21"/>
      <c r="C119" s="74">
        <v>16</v>
      </c>
      <c r="D119" s="80">
        <v>1</v>
      </c>
      <c r="E119" s="87">
        <v>0.02</v>
      </c>
      <c r="F119" s="96">
        <f t="shared" si="23"/>
        <v>0.32</v>
      </c>
      <c r="G119" s="102">
        <v>1</v>
      </c>
      <c r="H119" s="104">
        <v>0.1</v>
      </c>
      <c r="I119" s="108">
        <f t="shared" si="24"/>
        <v>1.6</v>
      </c>
      <c r="J119" s="109"/>
      <c r="K119" s="110"/>
      <c r="L119" s="112">
        <f t="shared" si="28"/>
        <v>0</v>
      </c>
      <c r="M119" s="15"/>
      <c r="N119" s="23"/>
      <c r="O119" s="17">
        <f>C118*M119*N119</f>
        <v>0</v>
      </c>
      <c r="P119" s="29"/>
      <c r="Q119" s="30"/>
      <c r="R119" s="31">
        <f>C118*P119*Q119</f>
        <v>0</v>
      </c>
      <c r="S119" s="116"/>
      <c r="T119" s="117"/>
      <c r="U119" s="119">
        <f t="shared" si="26"/>
        <v>0</v>
      </c>
      <c r="V119" s="12">
        <v>1</v>
      </c>
      <c r="W119" s="22">
        <v>0.3</v>
      </c>
      <c r="X119" s="14">
        <f>C118*V119*W119</f>
        <v>4.8</v>
      </c>
      <c r="Y119" s="12">
        <v>1</v>
      </c>
      <c r="Z119" s="22">
        <v>0.3</v>
      </c>
      <c r="AA119" s="14">
        <f>C118*Y119*Z119</f>
        <v>4.8</v>
      </c>
    </row>
    <row r="120" spans="1:27" ht="15">
      <c r="A120" s="125" t="s">
        <v>449</v>
      </c>
      <c r="B120" s="21"/>
      <c r="C120" s="74">
        <v>16</v>
      </c>
      <c r="D120" s="80"/>
      <c r="E120" s="87"/>
      <c r="F120" s="96">
        <f t="shared" si="23"/>
        <v>0</v>
      </c>
      <c r="G120" s="102">
        <v>1</v>
      </c>
      <c r="H120" s="104">
        <v>0.7</v>
      </c>
      <c r="I120" s="108">
        <f t="shared" si="24"/>
        <v>11.2</v>
      </c>
      <c r="J120" s="109">
        <v>1</v>
      </c>
      <c r="K120" s="110">
        <v>0.2</v>
      </c>
      <c r="L120" s="112">
        <f t="shared" si="28"/>
        <v>3.2</v>
      </c>
      <c r="M120" s="15"/>
      <c r="N120" s="23"/>
      <c r="O120" s="17">
        <f>C119*M120*N120</f>
        <v>0</v>
      </c>
      <c r="P120" s="29">
        <v>1</v>
      </c>
      <c r="Q120" s="45">
        <v>0.05</v>
      </c>
      <c r="R120" s="31">
        <f>C119*P120*Q120</f>
        <v>0.8</v>
      </c>
      <c r="S120" s="116"/>
      <c r="T120" s="117"/>
      <c r="U120" s="119">
        <f t="shared" si="26"/>
        <v>0</v>
      </c>
      <c r="V120" s="12"/>
      <c r="W120" s="22"/>
      <c r="X120" s="14">
        <f>C119*V120*W120</f>
        <v>0</v>
      </c>
      <c r="Y120" s="12"/>
      <c r="Z120" s="22"/>
      <c r="AA120" s="14">
        <f>C119*Y120*Z120</f>
        <v>0</v>
      </c>
    </row>
    <row r="121" spans="1:27" ht="17.25" customHeight="1">
      <c r="A121" s="125" t="s">
        <v>470</v>
      </c>
      <c r="B121" s="21"/>
      <c r="C121" s="74">
        <v>16</v>
      </c>
      <c r="D121" s="80"/>
      <c r="E121" s="87"/>
      <c r="F121" s="96">
        <f t="shared" si="23"/>
        <v>0</v>
      </c>
      <c r="G121" s="102"/>
      <c r="H121" s="104"/>
      <c r="I121" s="108">
        <f t="shared" si="24"/>
        <v>0</v>
      </c>
      <c r="J121" s="109">
        <v>15</v>
      </c>
      <c r="K121" s="110">
        <v>0.05</v>
      </c>
      <c r="L121" s="112">
        <f t="shared" si="28"/>
        <v>12</v>
      </c>
      <c r="M121" s="15"/>
      <c r="N121" s="23"/>
      <c r="O121" s="17"/>
      <c r="P121" s="29"/>
      <c r="Q121" s="45"/>
      <c r="R121" s="31"/>
      <c r="S121" s="116"/>
      <c r="T121" s="117"/>
      <c r="U121" s="119">
        <f t="shared" si="26"/>
        <v>0</v>
      </c>
      <c r="V121" s="12"/>
      <c r="W121" s="22"/>
      <c r="X121" s="14"/>
      <c r="Y121" s="12"/>
      <c r="Z121" s="22"/>
      <c r="AA121" s="14"/>
    </row>
    <row r="122" spans="1:27" ht="15">
      <c r="A122" s="25" t="s">
        <v>12</v>
      </c>
      <c r="B122" s="26"/>
      <c r="C122" s="78"/>
      <c r="D122" s="78"/>
      <c r="E122" s="85"/>
      <c r="F122" s="85"/>
      <c r="G122" s="78"/>
      <c r="H122" s="85"/>
      <c r="I122" s="85"/>
      <c r="J122" s="78"/>
      <c r="K122" s="85"/>
      <c r="L122" s="85"/>
      <c r="M122" s="26"/>
      <c r="N122" s="26"/>
      <c r="O122" s="26"/>
      <c r="P122" s="26"/>
      <c r="Q122" s="26"/>
      <c r="R122" s="26"/>
      <c r="S122" s="78"/>
      <c r="T122" s="85"/>
      <c r="U122" s="85"/>
      <c r="V122" s="26"/>
      <c r="W122" s="26"/>
      <c r="X122" s="26"/>
      <c r="Y122" s="26"/>
      <c r="Z122" s="26"/>
      <c r="AA122" s="26"/>
    </row>
    <row r="123" spans="1:27" ht="15">
      <c r="A123" s="7" t="s">
        <v>194</v>
      </c>
      <c r="B123" s="7"/>
      <c r="C123" s="75"/>
      <c r="D123" s="75"/>
      <c r="E123" s="89"/>
      <c r="F123" s="89"/>
      <c r="G123" s="75"/>
      <c r="H123" s="89"/>
      <c r="I123" s="89"/>
      <c r="J123" s="75"/>
      <c r="K123" s="89"/>
      <c r="L123" s="89"/>
      <c r="M123" s="7"/>
      <c r="N123" s="7"/>
      <c r="O123" s="7"/>
      <c r="P123" s="7"/>
      <c r="Q123" s="7"/>
      <c r="R123" s="7"/>
      <c r="S123" s="75"/>
      <c r="T123" s="89"/>
      <c r="U123" s="89"/>
      <c r="V123" s="7"/>
      <c r="W123" s="7"/>
      <c r="X123" s="7"/>
      <c r="Y123" s="7"/>
      <c r="Z123" s="7"/>
      <c r="AA123" s="7"/>
    </row>
    <row r="124" spans="1:27" ht="15">
      <c r="A124" s="48" t="s">
        <v>184</v>
      </c>
      <c r="B124" s="9" t="s">
        <v>188</v>
      </c>
      <c r="C124" s="76"/>
      <c r="D124" s="80" t="s">
        <v>190</v>
      </c>
      <c r="E124" s="87">
        <v>1</v>
      </c>
      <c r="F124" s="96">
        <f t="shared" ref="F124:F147" si="29">C124*D124*E124</f>
        <v>0</v>
      </c>
      <c r="G124" s="102"/>
      <c r="H124" s="104"/>
      <c r="I124" s="108">
        <f>C124*G124*H124</f>
        <v>0</v>
      </c>
      <c r="J124" s="109"/>
      <c r="K124" s="110"/>
      <c r="L124" s="112">
        <f>C124*J124*K124</f>
        <v>0</v>
      </c>
      <c r="M124" s="15"/>
      <c r="N124" s="23"/>
      <c r="O124" s="17">
        <f>C124*M124*N124</f>
        <v>0</v>
      </c>
      <c r="P124" s="29">
        <v>21</v>
      </c>
      <c r="Q124" s="30">
        <v>1</v>
      </c>
      <c r="R124" s="31">
        <f>C124*P124*Q124</f>
        <v>0</v>
      </c>
      <c r="S124" s="116"/>
      <c r="T124" s="117"/>
      <c r="U124" s="119">
        <f t="shared" si="26"/>
        <v>0</v>
      </c>
      <c r="V124" s="12"/>
      <c r="W124" s="22"/>
      <c r="X124" s="14">
        <f>C124*V124*W124</f>
        <v>0</v>
      </c>
      <c r="Y124" s="12"/>
      <c r="Z124" s="22"/>
      <c r="AA124" s="14">
        <f>C124*Y124*Z124</f>
        <v>0</v>
      </c>
    </row>
    <row r="125" spans="1:27" ht="15">
      <c r="A125" s="48" t="s">
        <v>442</v>
      </c>
      <c r="B125" s="27" t="s">
        <v>263</v>
      </c>
      <c r="C125" s="76">
        <v>3.42</v>
      </c>
      <c r="D125" s="80"/>
      <c r="E125" s="87"/>
      <c r="F125" s="96">
        <f t="shared" si="29"/>
        <v>0</v>
      </c>
      <c r="G125" s="102"/>
      <c r="H125" s="104"/>
      <c r="I125" s="108">
        <f t="shared" ref="I125:I147" si="30">C125*G125*H125</f>
        <v>0</v>
      </c>
      <c r="J125" s="109">
        <v>60</v>
      </c>
      <c r="K125" s="110">
        <v>0.6</v>
      </c>
      <c r="L125" s="112">
        <f t="shared" ref="L125:L147" si="31">C125*J125*K125</f>
        <v>123.11999999999999</v>
      </c>
      <c r="M125" s="15"/>
      <c r="N125" s="23"/>
      <c r="O125" s="17">
        <f>C125*M125*N125</f>
        <v>0</v>
      </c>
      <c r="P125" s="47">
        <v>14</v>
      </c>
      <c r="Q125" s="45">
        <v>0.3</v>
      </c>
      <c r="R125" s="31">
        <f>C125*P125*Q125</f>
        <v>14.363999999999999</v>
      </c>
      <c r="S125" s="116"/>
      <c r="T125" s="117"/>
      <c r="U125" s="119">
        <f t="shared" si="26"/>
        <v>0</v>
      </c>
      <c r="V125" s="12"/>
      <c r="W125" s="22"/>
      <c r="X125" s="14">
        <f>C125*V125*W125</f>
        <v>0</v>
      </c>
      <c r="Y125" s="12"/>
      <c r="Z125" s="22"/>
      <c r="AA125" s="14">
        <f>C125*Y125*Z125</f>
        <v>0</v>
      </c>
    </row>
    <row r="126" spans="1:27" ht="15">
      <c r="A126" s="48" t="s">
        <v>185</v>
      </c>
      <c r="B126" s="9" t="s">
        <v>189</v>
      </c>
      <c r="C126" s="76"/>
      <c r="D126" s="80" t="s">
        <v>191</v>
      </c>
      <c r="E126" s="87">
        <v>1</v>
      </c>
      <c r="F126" s="96">
        <f t="shared" si="29"/>
        <v>0</v>
      </c>
      <c r="G126" s="102"/>
      <c r="H126" s="104"/>
      <c r="I126" s="108">
        <f t="shared" si="30"/>
        <v>0</v>
      </c>
      <c r="J126" s="109"/>
      <c r="K126" s="110"/>
      <c r="L126" s="112">
        <f t="shared" si="31"/>
        <v>0</v>
      </c>
      <c r="M126" s="15"/>
      <c r="N126" s="23"/>
      <c r="O126" s="17">
        <f>C126*M126*N126</f>
        <v>0</v>
      </c>
      <c r="P126" s="29">
        <v>7</v>
      </c>
      <c r="Q126" s="30">
        <v>1</v>
      </c>
      <c r="R126" s="31">
        <f>C126*P126*Q126</f>
        <v>0</v>
      </c>
      <c r="S126" s="116"/>
      <c r="T126" s="117"/>
      <c r="U126" s="119">
        <f t="shared" si="26"/>
        <v>0</v>
      </c>
      <c r="V126" s="12"/>
      <c r="W126" s="22"/>
      <c r="X126" s="14">
        <f>C126*V126*W126</f>
        <v>0</v>
      </c>
      <c r="Y126" s="12"/>
      <c r="Z126" s="22"/>
      <c r="AA126" s="14">
        <f>C126*Y126*Z126</f>
        <v>0</v>
      </c>
    </row>
    <row r="127" spans="1:27" ht="17.25" customHeight="1">
      <c r="A127" s="48" t="s">
        <v>443</v>
      </c>
      <c r="B127" s="70" t="s">
        <v>440</v>
      </c>
      <c r="C127" s="74"/>
      <c r="D127" s="80">
        <v>30</v>
      </c>
      <c r="E127" s="87">
        <v>0.1</v>
      </c>
      <c r="F127" s="96">
        <f t="shared" si="29"/>
        <v>0</v>
      </c>
      <c r="G127" s="102"/>
      <c r="H127" s="104"/>
      <c r="I127" s="108">
        <f t="shared" si="30"/>
        <v>0</v>
      </c>
      <c r="J127" s="109">
        <v>60</v>
      </c>
      <c r="K127" s="110">
        <v>0.6</v>
      </c>
      <c r="L127" s="112">
        <f t="shared" si="31"/>
        <v>0</v>
      </c>
      <c r="M127" s="15"/>
      <c r="N127" s="23"/>
      <c r="O127" s="17"/>
      <c r="P127" s="47">
        <v>7</v>
      </c>
      <c r="Q127" s="45">
        <v>0.3</v>
      </c>
      <c r="R127" s="46"/>
      <c r="S127" s="116"/>
      <c r="T127" s="117"/>
      <c r="U127" s="119">
        <f t="shared" si="26"/>
        <v>0</v>
      </c>
      <c r="V127" s="12"/>
      <c r="W127" s="22"/>
      <c r="X127" s="14"/>
      <c r="Y127" s="12"/>
      <c r="Z127" s="22"/>
      <c r="AA127" s="14"/>
    </row>
    <row r="128" spans="1:27" ht="17.25" customHeight="1">
      <c r="A128" s="8" t="s">
        <v>186</v>
      </c>
      <c r="B128" s="9" t="s">
        <v>188</v>
      </c>
      <c r="C128" s="76"/>
      <c r="D128" s="80" t="s">
        <v>192</v>
      </c>
      <c r="E128" s="87">
        <v>1</v>
      </c>
      <c r="F128" s="96">
        <f t="shared" si="29"/>
        <v>0</v>
      </c>
      <c r="G128" s="102"/>
      <c r="H128" s="104"/>
      <c r="I128" s="108">
        <f t="shared" si="30"/>
        <v>0</v>
      </c>
      <c r="J128" s="109"/>
      <c r="K128" s="110"/>
      <c r="L128" s="112">
        <f t="shared" si="31"/>
        <v>0</v>
      </c>
      <c r="M128" s="15"/>
      <c r="N128" s="23"/>
      <c r="O128" s="17">
        <f>C128*M128*N128</f>
        <v>0</v>
      </c>
      <c r="P128" s="29">
        <v>35</v>
      </c>
      <c r="Q128" s="30">
        <v>1</v>
      </c>
      <c r="R128" s="31">
        <f>C128*P128*Q128</f>
        <v>0</v>
      </c>
      <c r="S128" s="116"/>
      <c r="T128" s="117"/>
      <c r="U128" s="119">
        <f t="shared" si="26"/>
        <v>0</v>
      </c>
      <c r="V128" s="12"/>
      <c r="W128" s="22"/>
      <c r="X128" s="14">
        <f>C128*V128*W128</f>
        <v>0</v>
      </c>
      <c r="Y128" s="12"/>
      <c r="Z128" s="22"/>
      <c r="AA128" s="14">
        <f>C128*Y128*Z128</f>
        <v>0</v>
      </c>
    </row>
    <row r="129" spans="1:44" ht="17.25" customHeight="1">
      <c r="A129" s="8" t="s">
        <v>303</v>
      </c>
      <c r="B129" s="9" t="s">
        <v>189</v>
      </c>
      <c r="C129" s="76"/>
      <c r="D129" s="80" t="s">
        <v>193</v>
      </c>
      <c r="E129" s="87">
        <v>1</v>
      </c>
      <c r="F129" s="96">
        <f t="shared" si="29"/>
        <v>0</v>
      </c>
      <c r="G129" s="102"/>
      <c r="H129" s="104"/>
      <c r="I129" s="108">
        <f t="shared" si="30"/>
        <v>0</v>
      </c>
      <c r="J129" s="109"/>
      <c r="K129" s="110"/>
      <c r="L129" s="112">
        <f t="shared" si="31"/>
        <v>0</v>
      </c>
      <c r="M129" s="15"/>
      <c r="N129" s="23"/>
      <c r="O129" s="17">
        <f>C129*M129*N129</f>
        <v>0</v>
      </c>
      <c r="P129" s="29">
        <v>14</v>
      </c>
      <c r="Q129" s="30">
        <v>1</v>
      </c>
      <c r="R129" s="31">
        <f>C129*P129*Q129</f>
        <v>0</v>
      </c>
      <c r="S129" s="116"/>
      <c r="T129" s="117"/>
      <c r="U129" s="119">
        <f t="shared" si="26"/>
        <v>0</v>
      </c>
      <c r="V129" s="12"/>
      <c r="W129" s="22"/>
      <c r="X129" s="14">
        <f>C129*V129*W129</f>
        <v>0</v>
      </c>
      <c r="Y129" s="12"/>
      <c r="Z129" s="22"/>
      <c r="AA129" s="14">
        <f>C129*Y129*Z129</f>
        <v>0</v>
      </c>
    </row>
    <row r="130" spans="1:44" ht="17.25" customHeight="1">
      <c r="A130" s="48" t="s">
        <v>444</v>
      </c>
      <c r="B130" s="9" t="s">
        <v>214</v>
      </c>
      <c r="C130" s="76"/>
      <c r="D130" s="80"/>
      <c r="E130" s="87"/>
      <c r="F130" s="96">
        <f t="shared" si="29"/>
        <v>0</v>
      </c>
      <c r="G130" s="102" t="s">
        <v>191</v>
      </c>
      <c r="H130" s="104">
        <v>0.2</v>
      </c>
      <c r="I130" s="108">
        <f t="shared" si="30"/>
        <v>0</v>
      </c>
      <c r="J130" s="109"/>
      <c r="K130" s="110"/>
      <c r="L130" s="112">
        <f t="shared" si="31"/>
        <v>0</v>
      </c>
      <c r="M130" s="15"/>
      <c r="N130" s="23"/>
      <c r="O130" s="17">
        <f>C130*M130*N130</f>
        <v>0</v>
      </c>
      <c r="P130" s="47">
        <v>14</v>
      </c>
      <c r="Q130" s="45">
        <v>0.3</v>
      </c>
      <c r="R130" s="46">
        <f>C130*P130*Q130</f>
        <v>0</v>
      </c>
      <c r="S130" s="116"/>
      <c r="T130" s="117"/>
      <c r="U130" s="119">
        <f t="shared" si="26"/>
        <v>0</v>
      </c>
      <c r="V130" s="12"/>
      <c r="W130" s="22"/>
      <c r="X130" s="14">
        <f>C130*V130*W130</f>
        <v>0</v>
      </c>
      <c r="Y130" s="12"/>
      <c r="Z130" s="22"/>
      <c r="AA130" s="14">
        <f>C130*Y130*Z130</f>
        <v>0</v>
      </c>
    </row>
    <row r="131" spans="1:44" ht="17.25" customHeight="1">
      <c r="A131" s="147" t="s">
        <v>187</v>
      </c>
      <c r="B131" s="148"/>
      <c r="C131" s="149"/>
      <c r="D131" s="150"/>
      <c r="E131" s="151"/>
      <c r="F131" s="152">
        <f t="shared" si="29"/>
        <v>0</v>
      </c>
      <c r="G131" s="150"/>
      <c r="H131" s="151"/>
      <c r="I131" s="152">
        <f t="shared" si="30"/>
        <v>0</v>
      </c>
      <c r="J131" s="150"/>
      <c r="K131" s="151"/>
      <c r="L131" s="152">
        <f t="shared" si="31"/>
        <v>0</v>
      </c>
      <c r="M131" s="153"/>
      <c r="N131" s="154"/>
      <c r="O131" s="155">
        <f>C131*M131*N131</f>
        <v>0</v>
      </c>
      <c r="P131" s="153"/>
      <c r="Q131" s="154"/>
      <c r="R131" s="155">
        <f>C131*P131*Q131</f>
        <v>0</v>
      </c>
      <c r="S131" s="150"/>
      <c r="T131" s="151"/>
      <c r="U131" s="152">
        <f t="shared" si="26"/>
        <v>0</v>
      </c>
      <c r="V131" s="153"/>
      <c r="W131" s="154"/>
      <c r="X131" s="155">
        <f>C131*V131*W131</f>
        <v>0</v>
      </c>
      <c r="Y131" s="153"/>
      <c r="Z131" s="154"/>
      <c r="AA131" s="155">
        <f>C131*Y131*Z131</f>
        <v>0</v>
      </c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</row>
    <row r="132" spans="1:44" ht="17.25" customHeight="1">
      <c r="A132" s="147" t="s">
        <v>348</v>
      </c>
      <c r="B132" s="148"/>
      <c r="C132" s="149"/>
      <c r="D132" s="150"/>
      <c r="E132" s="151"/>
      <c r="F132" s="152">
        <f t="shared" si="29"/>
        <v>0</v>
      </c>
      <c r="G132" s="150"/>
      <c r="H132" s="151"/>
      <c r="I132" s="152">
        <f t="shared" si="30"/>
        <v>0</v>
      </c>
      <c r="J132" s="150"/>
      <c r="K132" s="151"/>
      <c r="L132" s="152">
        <f t="shared" si="31"/>
        <v>0</v>
      </c>
      <c r="M132" s="153"/>
      <c r="N132" s="154"/>
      <c r="O132" s="155">
        <f>C132*M132*N132</f>
        <v>0</v>
      </c>
      <c r="P132" s="153"/>
      <c r="Q132" s="154"/>
      <c r="R132" s="155">
        <f>C132*P132*Q132</f>
        <v>0</v>
      </c>
      <c r="S132" s="150"/>
      <c r="T132" s="151"/>
      <c r="U132" s="152">
        <f t="shared" si="26"/>
        <v>0</v>
      </c>
      <c r="V132" s="153"/>
      <c r="W132" s="154"/>
      <c r="X132" s="155">
        <f>C132*V132*W132</f>
        <v>0</v>
      </c>
      <c r="Y132" s="153"/>
      <c r="Z132" s="154"/>
      <c r="AA132" s="155">
        <f>C132*Y132*Z132</f>
        <v>0</v>
      </c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</row>
    <row r="133" spans="1:44" ht="17.25" customHeight="1">
      <c r="A133" s="53" t="s">
        <v>453</v>
      </c>
      <c r="B133" s="9"/>
      <c r="C133" s="76"/>
      <c r="D133" s="80"/>
      <c r="E133" s="87"/>
      <c r="F133" s="96">
        <f t="shared" si="29"/>
        <v>0</v>
      </c>
      <c r="G133" s="102"/>
      <c r="H133" s="104"/>
      <c r="I133" s="108">
        <f t="shared" si="30"/>
        <v>0</v>
      </c>
      <c r="J133" s="109"/>
      <c r="K133" s="110"/>
      <c r="L133" s="112">
        <f t="shared" si="31"/>
        <v>0</v>
      </c>
      <c r="M133" s="15"/>
      <c r="N133" s="23"/>
      <c r="O133" s="17"/>
      <c r="P133" s="29"/>
      <c r="Q133" s="30"/>
      <c r="R133" s="31"/>
      <c r="S133" s="116"/>
      <c r="T133" s="117"/>
      <c r="U133" s="119">
        <f t="shared" si="26"/>
        <v>0</v>
      </c>
      <c r="V133" s="12"/>
      <c r="W133" s="22"/>
      <c r="X133" s="14"/>
      <c r="Y133" s="12"/>
      <c r="Z133" s="22"/>
      <c r="AA133" s="14"/>
    </row>
    <row r="134" spans="1:44" ht="17.25" customHeight="1">
      <c r="A134" s="53" t="s">
        <v>452</v>
      </c>
      <c r="B134" s="9"/>
      <c r="C134" s="76"/>
      <c r="D134" s="80"/>
      <c r="E134" s="87"/>
      <c r="F134" s="96">
        <f t="shared" si="29"/>
        <v>0</v>
      </c>
      <c r="G134" s="102"/>
      <c r="H134" s="104"/>
      <c r="I134" s="108">
        <f t="shared" si="30"/>
        <v>0</v>
      </c>
      <c r="J134" s="109"/>
      <c r="K134" s="110"/>
      <c r="L134" s="112">
        <f t="shared" si="31"/>
        <v>0</v>
      </c>
      <c r="M134" s="15"/>
      <c r="N134" s="23"/>
      <c r="O134" s="17">
        <f>C134*M134*N134</f>
        <v>0</v>
      </c>
      <c r="P134" s="29"/>
      <c r="Q134" s="30"/>
      <c r="R134" s="31">
        <f>C134*P134*Q134</f>
        <v>0</v>
      </c>
      <c r="S134" s="116"/>
      <c r="T134" s="117"/>
      <c r="U134" s="119">
        <f t="shared" si="26"/>
        <v>0</v>
      </c>
      <c r="V134" s="12"/>
      <c r="W134" s="22"/>
      <c r="X134" s="14">
        <f>C134*V134*W134</f>
        <v>0</v>
      </c>
      <c r="Y134" s="12"/>
      <c r="Z134" s="22"/>
      <c r="AA134" s="14">
        <f>C134*Y134*Z134</f>
        <v>0</v>
      </c>
    </row>
    <row r="135" spans="1:44" ht="17.25" customHeight="1">
      <c r="A135" s="53" t="s">
        <v>454</v>
      </c>
      <c r="B135" s="9"/>
      <c r="C135" s="76"/>
      <c r="D135" s="80"/>
      <c r="E135" s="87"/>
      <c r="F135" s="96">
        <f t="shared" si="29"/>
        <v>0</v>
      </c>
      <c r="G135" s="102"/>
      <c r="H135" s="104"/>
      <c r="I135" s="108">
        <f t="shared" si="30"/>
        <v>0</v>
      </c>
      <c r="J135" s="109"/>
      <c r="K135" s="110"/>
      <c r="L135" s="112">
        <f t="shared" si="31"/>
        <v>0</v>
      </c>
      <c r="M135" s="15"/>
      <c r="N135" s="23"/>
      <c r="O135" s="17"/>
      <c r="P135" s="29"/>
      <c r="Q135" s="30"/>
      <c r="R135" s="31"/>
      <c r="S135" s="116"/>
      <c r="T135" s="117"/>
      <c r="U135" s="119">
        <f t="shared" si="26"/>
        <v>0</v>
      </c>
      <c r="V135" s="12"/>
      <c r="W135" s="22"/>
      <c r="X135" s="14"/>
      <c r="Y135" s="12"/>
      <c r="Z135" s="22"/>
      <c r="AA135" s="14"/>
    </row>
    <row r="136" spans="1:44" ht="17.25" customHeight="1">
      <c r="A136" s="53" t="s">
        <v>455</v>
      </c>
      <c r="B136" s="9"/>
      <c r="C136" s="76"/>
      <c r="D136" s="80"/>
      <c r="E136" s="87"/>
      <c r="F136" s="96">
        <f t="shared" si="29"/>
        <v>0</v>
      </c>
      <c r="G136" s="102"/>
      <c r="H136" s="104"/>
      <c r="I136" s="108">
        <f t="shared" si="30"/>
        <v>0</v>
      </c>
      <c r="J136" s="109"/>
      <c r="K136" s="110"/>
      <c r="L136" s="112">
        <f t="shared" si="31"/>
        <v>0</v>
      </c>
      <c r="M136" s="15"/>
      <c r="N136" s="23"/>
      <c r="O136" s="17"/>
      <c r="P136" s="29"/>
      <c r="Q136" s="30"/>
      <c r="R136" s="31"/>
      <c r="S136" s="116"/>
      <c r="T136" s="117"/>
      <c r="U136" s="119">
        <f t="shared" si="26"/>
        <v>0</v>
      </c>
      <c r="V136" s="12"/>
      <c r="W136" s="22"/>
      <c r="X136" s="14"/>
      <c r="Y136" s="12"/>
      <c r="Z136" s="22"/>
      <c r="AA136" s="14"/>
    </row>
    <row r="137" spans="1:44" ht="15">
      <c r="A137" s="53" t="s">
        <v>456</v>
      </c>
      <c r="B137" s="9"/>
      <c r="C137" s="76"/>
      <c r="D137" s="80"/>
      <c r="E137" s="87"/>
      <c r="F137" s="96">
        <f t="shared" si="29"/>
        <v>0</v>
      </c>
      <c r="G137" s="102"/>
      <c r="H137" s="104"/>
      <c r="I137" s="108">
        <f t="shared" si="30"/>
        <v>0</v>
      </c>
      <c r="J137" s="109"/>
      <c r="K137" s="110"/>
      <c r="L137" s="112">
        <f t="shared" si="31"/>
        <v>0</v>
      </c>
      <c r="M137" s="15"/>
      <c r="N137" s="23"/>
      <c r="O137" s="17"/>
      <c r="P137" s="29"/>
      <c r="Q137" s="30"/>
      <c r="R137" s="31"/>
      <c r="S137" s="116"/>
      <c r="T137" s="117"/>
      <c r="U137" s="119">
        <f t="shared" si="26"/>
        <v>0</v>
      </c>
      <c r="V137" s="12"/>
      <c r="W137" s="22"/>
      <c r="X137" s="14"/>
      <c r="Y137" s="12"/>
      <c r="Z137" s="22"/>
      <c r="AA137" s="14"/>
    </row>
    <row r="138" spans="1:44" ht="17.25" customHeight="1">
      <c r="A138" s="53" t="s">
        <v>457</v>
      </c>
      <c r="B138" s="9"/>
      <c r="C138" s="76"/>
      <c r="D138" s="80"/>
      <c r="E138" s="87"/>
      <c r="F138" s="96">
        <f t="shared" si="29"/>
        <v>0</v>
      </c>
      <c r="G138" s="102"/>
      <c r="H138" s="104"/>
      <c r="I138" s="108">
        <f t="shared" si="30"/>
        <v>0</v>
      </c>
      <c r="J138" s="109"/>
      <c r="K138" s="110"/>
      <c r="L138" s="112">
        <f t="shared" si="31"/>
        <v>0</v>
      </c>
      <c r="M138" s="15"/>
      <c r="N138" s="23"/>
      <c r="O138" s="17"/>
      <c r="P138" s="29"/>
      <c r="Q138" s="30"/>
      <c r="R138" s="31"/>
      <c r="S138" s="116"/>
      <c r="T138" s="117"/>
      <c r="U138" s="119">
        <f t="shared" si="26"/>
        <v>0</v>
      </c>
      <c r="V138" s="12"/>
      <c r="W138" s="22"/>
      <c r="X138" s="14"/>
      <c r="Y138" s="12"/>
      <c r="Z138" s="22"/>
      <c r="AA138" s="14"/>
    </row>
    <row r="139" spans="1:44" ht="15">
      <c r="A139" s="53" t="s">
        <v>458</v>
      </c>
      <c r="B139" s="9"/>
      <c r="C139" s="76"/>
      <c r="D139" s="80"/>
      <c r="E139" s="87"/>
      <c r="F139" s="96">
        <f t="shared" si="29"/>
        <v>0</v>
      </c>
      <c r="G139" s="102"/>
      <c r="H139" s="104"/>
      <c r="I139" s="108">
        <f t="shared" si="30"/>
        <v>0</v>
      </c>
      <c r="J139" s="109"/>
      <c r="K139" s="110"/>
      <c r="L139" s="112">
        <f t="shared" si="31"/>
        <v>0</v>
      </c>
      <c r="M139" s="15"/>
      <c r="N139" s="23"/>
      <c r="O139" s="17"/>
      <c r="P139" s="29"/>
      <c r="Q139" s="30"/>
      <c r="R139" s="31"/>
      <c r="S139" s="116"/>
      <c r="T139" s="117"/>
      <c r="U139" s="119">
        <f t="shared" si="26"/>
        <v>0</v>
      </c>
      <c r="V139" s="12"/>
      <c r="W139" s="22"/>
      <c r="X139" s="14"/>
      <c r="Y139" s="12"/>
      <c r="Z139" s="22"/>
      <c r="AA139" s="14"/>
    </row>
    <row r="140" spans="1:44" ht="15">
      <c r="A140" s="53" t="s">
        <v>459</v>
      </c>
      <c r="B140" s="9"/>
      <c r="C140" s="76"/>
      <c r="D140" s="80"/>
      <c r="E140" s="87"/>
      <c r="F140" s="96">
        <f t="shared" si="29"/>
        <v>0</v>
      </c>
      <c r="G140" s="102"/>
      <c r="H140" s="104"/>
      <c r="I140" s="108">
        <f t="shared" si="30"/>
        <v>0</v>
      </c>
      <c r="J140" s="109"/>
      <c r="K140" s="110"/>
      <c r="L140" s="112">
        <f t="shared" si="31"/>
        <v>0</v>
      </c>
      <c r="M140" s="15"/>
      <c r="N140" s="23"/>
      <c r="O140" s="17"/>
      <c r="P140" s="29"/>
      <c r="Q140" s="30"/>
      <c r="R140" s="31"/>
      <c r="S140" s="116"/>
      <c r="T140" s="117"/>
      <c r="U140" s="119">
        <f t="shared" si="26"/>
        <v>0</v>
      </c>
      <c r="V140" s="12"/>
      <c r="W140" s="22"/>
      <c r="X140" s="14"/>
      <c r="Y140" s="12"/>
      <c r="Z140" s="22"/>
      <c r="AA140" s="14"/>
    </row>
    <row r="141" spans="1:44" ht="15">
      <c r="A141" s="53" t="s">
        <v>461</v>
      </c>
      <c r="B141" s="9"/>
      <c r="C141" s="76"/>
      <c r="D141" s="80"/>
      <c r="E141" s="87"/>
      <c r="F141" s="96">
        <f t="shared" si="29"/>
        <v>0</v>
      </c>
      <c r="G141" s="102"/>
      <c r="H141" s="104"/>
      <c r="I141" s="108">
        <f t="shared" si="30"/>
        <v>0</v>
      </c>
      <c r="J141" s="109"/>
      <c r="K141" s="110"/>
      <c r="L141" s="112">
        <f t="shared" si="31"/>
        <v>0</v>
      </c>
      <c r="M141" s="15"/>
      <c r="N141" s="23"/>
      <c r="O141" s="17"/>
      <c r="P141" s="29"/>
      <c r="Q141" s="30"/>
      <c r="R141" s="31"/>
      <c r="S141" s="116"/>
      <c r="T141" s="117"/>
      <c r="U141" s="119">
        <f t="shared" si="26"/>
        <v>0</v>
      </c>
      <c r="V141" s="12"/>
      <c r="W141" s="22"/>
      <c r="X141" s="14"/>
      <c r="Y141" s="12"/>
      <c r="Z141" s="22"/>
      <c r="AA141" s="14"/>
    </row>
    <row r="142" spans="1:44" ht="15">
      <c r="A142" s="53" t="s">
        <v>462</v>
      </c>
      <c r="B142" s="9"/>
      <c r="C142" s="76"/>
      <c r="D142" s="80"/>
      <c r="E142" s="87"/>
      <c r="F142" s="96">
        <f t="shared" si="29"/>
        <v>0</v>
      </c>
      <c r="G142" s="102"/>
      <c r="H142" s="104"/>
      <c r="I142" s="108">
        <f t="shared" si="30"/>
        <v>0</v>
      </c>
      <c r="J142" s="109"/>
      <c r="K142" s="110"/>
      <c r="L142" s="112">
        <f t="shared" si="31"/>
        <v>0</v>
      </c>
      <c r="M142" s="15"/>
      <c r="N142" s="23"/>
      <c r="O142" s="17"/>
      <c r="P142" s="29"/>
      <c r="Q142" s="30"/>
      <c r="R142" s="31"/>
      <c r="S142" s="116"/>
      <c r="T142" s="117"/>
      <c r="U142" s="119">
        <f t="shared" si="26"/>
        <v>0</v>
      </c>
      <c r="V142" s="12"/>
      <c r="W142" s="22"/>
      <c r="X142" s="14"/>
      <c r="Y142" s="12"/>
      <c r="Z142" s="22"/>
      <c r="AA142" s="14"/>
    </row>
    <row r="143" spans="1:44" ht="15">
      <c r="A143" s="53" t="s">
        <v>460</v>
      </c>
      <c r="B143" s="9"/>
      <c r="C143" s="76"/>
      <c r="D143" s="80"/>
      <c r="E143" s="87"/>
      <c r="F143" s="96">
        <f t="shared" si="29"/>
        <v>0</v>
      </c>
      <c r="G143" s="102"/>
      <c r="H143" s="104"/>
      <c r="I143" s="108">
        <f t="shared" si="30"/>
        <v>0</v>
      </c>
      <c r="J143" s="109"/>
      <c r="K143" s="110"/>
      <c r="L143" s="112">
        <f t="shared" si="31"/>
        <v>0</v>
      </c>
      <c r="M143" s="15"/>
      <c r="N143" s="23"/>
      <c r="O143" s="17"/>
      <c r="P143" s="29"/>
      <c r="Q143" s="30"/>
      <c r="R143" s="31"/>
      <c r="S143" s="116"/>
      <c r="T143" s="117"/>
      <c r="U143" s="119">
        <f t="shared" si="26"/>
        <v>0</v>
      </c>
      <c r="V143" s="12"/>
      <c r="W143" s="22"/>
      <c r="X143" s="14"/>
      <c r="Y143" s="12"/>
      <c r="Z143" s="22"/>
      <c r="AA143" s="14"/>
    </row>
    <row r="144" spans="1:44" ht="15">
      <c r="A144" s="53" t="s">
        <v>478</v>
      </c>
      <c r="B144" s="9"/>
      <c r="C144" s="76"/>
      <c r="D144" s="80"/>
      <c r="E144" s="87"/>
      <c r="F144" s="96">
        <f t="shared" si="29"/>
        <v>0</v>
      </c>
      <c r="G144" s="102"/>
      <c r="H144" s="104"/>
      <c r="I144" s="108">
        <f t="shared" si="30"/>
        <v>0</v>
      </c>
      <c r="J144" s="109"/>
      <c r="K144" s="110"/>
      <c r="L144" s="112">
        <f t="shared" si="31"/>
        <v>0</v>
      </c>
      <c r="M144" s="15"/>
      <c r="N144" s="23"/>
      <c r="O144" s="17"/>
      <c r="P144" s="29"/>
      <c r="Q144" s="30"/>
      <c r="R144" s="31"/>
      <c r="S144" s="116"/>
      <c r="T144" s="117"/>
      <c r="U144" s="119">
        <f t="shared" si="26"/>
        <v>0</v>
      </c>
      <c r="V144" s="12"/>
      <c r="W144" s="22"/>
      <c r="X144" s="14"/>
      <c r="Y144" s="12"/>
      <c r="Z144" s="22"/>
      <c r="AA144" s="14"/>
    </row>
    <row r="145" spans="1:27" ht="15">
      <c r="A145" s="8" t="s">
        <v>343</v>
      </c>
      <c r="B145" s="9" t="s">
        <v>344</v>
      </c>
      <c r="C145" s="76">
        <v>0.17399999999999999</v>
      </c>
      <c r="D145" s="80"/>
      <c r="E145" s="87"/>
      <c r="F145" s="96">
        <f t="shared" si="29"/>
        <v>0</v>
      </c>
      <c r="G145" s="102"/>
      <c r="H145" s="104"/>
      <c r="I145" s="108">
        <f t="shared" si="30"/>
        <v>0</v>
      </c>
      <c r="J145" s="109"/>
      <c r="K145" s="110"/>
      <c r="L145" s="112">
        <f t="shared" si="31"/>
        <v>0</v>
      </c>
      <c r="M145" s="15"/>
      <c r="N145" s="23"/>
      <c r="O145" s="17">
        <f>C145*M145*N145</f>
        <v>0</v>
      </c>
      <c r="P145" s="29">
        <v>7</v>
      </c>
      <c r="Q145" s="30">
        <v>1</v>
      </c>
      <c r="R145" s="31">
        <f>C145*P145*Q145</f>
        <v>1.218</v>
      </c>
      <c r="S145" s="116"/>
      <c r="T145" s="117"/>
      <c r="U145" s="119">
        <f t="shared" si="26"/>
        <v>0</v>
      </c>
      <c r="V145" s="12"/>
      <c r="W145" s="22"/>
      <c r="X145" s="14">
        <f>C145*V145*W145</f>
        <v>0</v>
      </c>
      <c r="Y145" s="12"/>
      <c r="Z145" s="22"/>
      <c r="AA145" s="14">
        <f>C145*Y145*Z145</f>
        <v>0</v>
      </c>
    </row>
    <row r="146" spans="1:27" ht="15">
      <c r="A146" s="53" t="s">
        <v>471</v>
      </c>
      <c r="B146" s="9" t="s">
        <v>268</v>
      </c>
      <c r="C146" s="76">
        <v>3.5</v>
      </c>
      <c r="D146" s="80"/>
      <c r="E146" s="87"/>
      <c r="F146" s="96">
        <f t="shared" si="29"/>
        <v>0</v>
      </c>
      <c r="G146" s="102">
        <v>60</v>
      </c>
      <c r="H146" s="104">
        <v>0.05</v>
      </c>
      <c r="I146" s="108">
        <f t="shared" si="30"/>
        <v>10.5</v>
      </c>
      <c r="J146" s="109">
        <v>120</v>
      </c>
      <c r="K146" s="110">
        <v>0.6</v>
      </c>
      <c r="L146" s="112">
        <f t="shared" si="31"/>
        <v>252</v>
      </c>
      <c r="M146" s="15"/>
      <c r="N146" s="23"/>
      <c r="O146" s="17">
        <f>C146*M146*N146</f>
        <v>0</v>
      </c>
      <c r="P146" s="29"/>
      <c r="Q146" s="30"/>
      <c r="R146" s="31">
        <f>C146*P146*Q146</f>
        <v>0</v>
      </c>
      <c r="S146" s="116"/>
      <c r="T146" s="117"/>
      <c r="U146" s="119">
        <f t="shared" si="26"/>
        <v>0</v>
      </c>
      <c r="V146" s="12"/>
      <c r="W146" s="22"/>
      <c r="X146" s="14">
        <f>C146*V146*W146</f>
        <v>0</v>
      </c>
      <c r="Y146" s="12"/>
      <c r="Z146" s="22"/>
      <c r="AA146" s="14">
        <f>C146*Y146*Z146</f>
        <v>0</v>
      </c>
    </row>
    <row r="147" spans="1:27" ht="30">
      <c r="A147" s="125" t="s">
        <v>480</v>
      </c>
      <c r="B147" s="9"/>
      <c r="C147" s="76">
        <v>7.7</v>
      </c>
      <c r="D147" s="80"/>
      <c r="E147" s="87"/>
      <c r="F147" s="96">
        <f t="shared" si="29"/>
        <v>0</v>
      </c>
      <c r="G147" s="101"/>
      <c r="H147" s="104"/>
      <c r="I147" s="108">
        <f t="shared" si="30"/>
        <v>0</v>
      </c>
      <c r="J147" s="109">
        <v>30</v>
      </c>
      <c r="K147" s="110">
        <v>0.1</v>
      </c>
      <c r="L147" s="112">
        <f t="shared" si="31"/>
        <v>23.1</v>
      </c>
      <c r="M147" s="15"/>
      <c r="N147" s="23"/>
      <c r="O147" s="17"/>
      <c r="P147" s="47">
        <v>28</v>
      </c>
      <c r="Q147" s="45">
        <v>0.3</v>
      </c>
      <c r="R147" s="46"/>
      <c r="S147" s="116"/>
      <c r="T147" s="117"/>
      <c r="U147" s="119">
        <f t="shared" si="26"/>
        <v>0</v>
      </c>
      <c r="V147" s="12"/>
      <c r="W147" s="22"/>
      <c r="X147" s="14"/>
      <c r="Y147" s="12"/>
      <c r="Z147" s="22"/>
      <c r="AA147" s="14"/>
    </row>
    <row r="148" spans="1:27" ht="15">
      <c r="A148" s="7" t="s">
        <v>195</v>
      </c>
      <c r="B148" s="7"/>
      <c r="C148" s="75"/>
      <c r="D148" s="75"/>
      <c r="E148" s="89"/>
      <c r="F148" s="89"/>
      <c r="G148" s="75"/>
      <c r="H148" s="89"/>
      <c r="I148" s="89"/>
      <c r="J148" s="75"/>
      <c r="K148" s="89"/>
      <c r="L148" s="89"/>
      <c r="M148" s="7"/>
      <c r="N148" s="7"/>
      <c r="O148" s="7"/>
      <c r="P148" s="7"/>
      <c r="Q148" s="7"/>
      <c r="R148" s="7"/>
      <c r="S148" s="75"/>
      <c r="T148" s="89"/>
      <c r="U148" s="89"/>
      <c r="V148" s="7"/>
      <c r="W148" s="7"/>
      <c r="X148" s="7"/>
      <c r="Y148" s="7"/>
      <c r="Z148" s="7"/>
      <c r="AA148" s="7"/>
    </row>
    <row r="149" spans="1:27" ht="15">
      <c r="A149" s="8" t="s">
        <v>17</v>
      </c>
      <c r="B149" s="9" t="s">
        <v>196</v>
      </c>
      <c r="C149" s="76">
        <v>0.06</v>
      </c>
      <c r="D149" s="80" t="s">
        <v>197</v>
      </c>
      <c r="E149" s="87">
        <v>1</v>
      </c>
      <c r="F149" s="96">
        <f t="shared" ref="F149:F156" si="32">C149*D149*E149</f>
        <v>1.7999999999999998</v>
      </c>
      <c r="G149" s="101">
        <v>30</v>
      </c>
      <c r="H149" s="104">
        <v>0.05</v>
      </c>
      <c r="I149" s="108">
        <f t="shared" ref="I149:I156" si="33">C149*G149*H149</f>
        <v>0.09</v>
      </c>
      <c r="J149" s="109">
        <v>60</v>
      </c>
      <c r="K149" s="110">
        <v>1</v>
      </c>
      <c r="L149" s="112">
        <f t="shared" ref="L149:L156" si="34">C149*J149*K149</f>
        <v>3.5999999999999996</v>
      </c>
      <c r="M149" s="15"/>
      <c r="N149" s="23"/>
      <c r="O149" s="17"/>
      <c r="P149" s="29"/>
      <c r="Q149" s="30"/>
      <c r="R149" s="31">
        <f t="shared" ref="R149:R156" si="35">C149*P149*Q149</f>
        <v>0</v>
      </c>
      <c r="S149" s="116"/>
      <c r="T149" s="117"/>
      <c r="U149" s="119">
        <f t="shared" ref="U149:U156" si="36">C149*S149*T149</f>
        <v>0</v>
      </c>
      <c r="V149" s="12">
        <v>3</v>
      </c>
      <c r="W149" s="22">
        <v>0.6</v>
      </c>
      <c r="X149" s="14">
        <f t="shared" ref="X149:X156" si="37">C149*V149*W149</f>
        <v>0.108</v>
      </c>
      <c r="Y149" s="12">
        <v>3</v>
      </c>
      <c r="Z149" s="22">
        <v>0.9</v>
      </c>
      <c r="AA149" s="14">
        <f t="shared" ref="AA149:AA156" si="38">C149*Y149*Z149</f>
        <v>0.16200000000000001</v>
      </c>
    </row>
    <row r="150" spans="1:27" ht="15">
      <c r="A150" s="8" t="s">
        <v>98</v>
      </c>
      <c r="B150" s="9" t="s">
        <v>198</v>
      </c>
      <c r="C150" s="74">
        <v>0.14000000000000001</v>
      </c>
      <c r="D150" s="80" t="s">
        <v>197</v>
      </c>
      <c r="E150" s="87">
        <v>1</v>
      </c>
      <c r="F150" s="96">
        <f t="shared" si="32"/>
        <v>4.2</v>
      </c>
      <c r="G150" s="101"/>
      <c r="H150" s="104"/>
      <c r="I150" s="108">
        <f t="shared" si="33"/>
        <v>0</v>
      </c>
      <c r="J150" s="109"/>
      <c r="K150" s="110"/>
      <c r="L150" s="112">
        <f t="shared" si="34"/>
        <v>0</v>
      </c>
      <c r="M150" s="15"/>
      <c r="N150" s="23"/>
      <c r="O150" s="17">
        <f t="shared" ref="O150:O156" si="39">C150*M150*N150</f>
        <v>0</v>
      </c>
      <c r="P150" s="29"/>
      <c r="Q150" s="30"/>
      <c r="R150" s="31">
        <f t="shared" si="35"/>
        <v>0</v>
      </c>
      <c r="S150" s="116"/>
      <c r="T150" s="117"/>
      <c r="U150" s="119">
        <f t="shared" si="36"/>
        <v>0</v>
      </c>
      <c r="V150" s="12"/>
      <c r="W150" s="22"/>
      <c r="X150" s="14">
        <f t="shared" si="37"/>
        <v>0</v>
      </c>
      <c r="Y150" s="12"/>
      <c r="Z150" s="22"/>
      <c r="AA150" s="14">
        <f t="shared" si="38"/>
        <v>0</v>
      </c>
    </row>
    <row r="151" spans="1:27" ht="15">
      <c r="A151" s="8" t="s">
        <v>68</v>
      </c>
      <c r="B151" s="9" t="s">
        <v>198</v>
      </c>
      <c r="C151" s="74">
        <v>0.14000000000000001</v>
      </c>
      <c r="D151" s="80"/>
      <c r="E151" s="87"/>
      <c r="F151" s="96">
        <f t="shared" si="32"/>
        <v>0</v>
      </c>
      <c r="G151" s="101" t="s">
        <v>197</v>
      </c>
      <c r="H151" s="104">
        <v>0.95</v>
      </c>
      <c r="I151" s="108">
        <f t="shared" si="33"/>
        <v>3.9899999999999998</v>
      </c>
      <c r="J151" s="109"/>
      <c r="K151" s="110"/>
      <c r="L151" s="112">
        <f t="shared" si="34"/>
        <v>0</v>
      </c>
      <c r="M151" s="15"/>
      <c r="N151" s="23"/>
      <c r="O151" s="17">
        <f t="shared" si="39"/>
        <v>0</v>
      </c>
      <c r="P151" s="29"/>
      <c r="Q151" s="30"/>
      <c r="R151" s="31">
        <f t="shared" si="35"/>
        <v>0</v>
      </c>
      <c r="S151" s="116"/>
      <c r="T151" s="117"/>
      <c r="U151" s="119">
        <f t="shared" si="36"/>
        <v>0</v>
      </c>
      <c r="V151" s="12"/>
      <c r="W151" s="22"/>
      <c r="X151" s="14">
        <f t="shared" si="37"/>
        <v>0</v>
      </c>
      <c r="Y151" s="12"/>
      <c r="Z151" s="22"/>
      <c r="AA151" s="14">
        <f t="shared" si="38"/>
        <v>0</v>
      </c>
    </row>
    <row r="152" spans="1:27" ht="15">
      <c r="A152" s="8" t="s">
        <v>430</v>
      </c>
      <c r="B152" s="9" t="s">
        <v>22</v>
      </c>
      <c r="C152" s="76">
        <v>0.06</v>
      </c>
      <c r="D152" s="80">
        <v>10</v>
      </c>
      <c r="E152" s="87">
        <v>6.25E-2</v>
      </c>
      <c r="F152" s="96">
        <f t="shared" si="32"/>
        <v>3.7499999999999999E-2</v>
      </c>
      <c r="G152" s="101" t="s">
        <v>197</v>
      </c>
      <c r="H152" s="104">
        <v>0.1</v>
      </c>
      <c r="I152" s="108">
        <f t="shared" si="33"/>
        <v>0.18</v>
      </c>
      <c r="J152" s="109"/>
      <c r="K152" s="110"/>
      <c r="L152" s="112">
        <f t="shared" si="34"/>
        <v>0</v>
      </c>
      <c r="M152" s="15"/>
      <c r="N152" s="23"/>
      <c r="O152" s="17">
        <f t="shared" si="39"/>
        <v>0</v>
      </c>
      <c r="P152" s="29"/>
      <c r="Q152" s="30"/>
      <c r="R152" s="31">
        <f t="shared" si="35"/>
        <v>0</v>
      </c>
      <c r="S152" s="116"/>
      <c r="T152" s="117"/>
      <c r="U152" s="119">
        <f t="shared" si="36"/>
        <v>0</v>
      </c>
      <c r="V152" s="12"/>
      <c r="W152" s="22"/>
      <c r="X152" s="14">
        <f t="shared" si="37"/>
        <v>0</v>
      </c>
      <c r="Y152" s="12"/>
      <c r="Z152" s="22"/>
      <c r="AA152" s="14">
        <f t="shared" si="38"/>
        <v>0</v>
      </c>
    </row>
    <row r="153" spans="1:27" ht="15">
      <c r="A153" s="8" t="s">
        <v>44</v>
      </c>
      <c r="B153" s="9" t="s">
        <v>258</v>
      </c>
      <c r="C153" s="76">
        <v>0.06</v>
      </c>
      <c r="D153" s="80"/>
      <c r="E153" s="87"/>
      <c r="F153" s="96">
        <f t="shared" si="32"/>
        <v>0</v>
      </c>
      <c r="G153" s="101"/>
      <c r="H153" s="104"/>
      <c r="I153" s="108">
        <f t="shared" si="33"/>
        <v>0</v>
      </c>
      <c r="J153" s="109">
        <v>30</v>
      </c>
      <c r="K153" s="110">
        <v>1</v>
      </c>
      <c r="L153" s="112">
        <f t="shared" si="34"/>
        <v>1.7999999999999998</v>
      </c>
      <c r="M153" s="15"/>
      <c r="N153" s="23"/>
      <c r="O153" s="17">
        <f t="shared" si="39"/>
        <v>0</v>
      </c>
      <c r="P153" s="29"/>
      <c r="Q153" s="30"/>
      <c r="R153" s="31">
        <f t="shared" si="35"/>
        <v>0</v>
      </c>
      <c r="S153" s="116"/>
      <c r="T153" s="117"/>
      <c r="U153" s="119">
        <f t="shared" si="36"/>
        <v>0</v>
      </c>
      <c r="V153" s="12">
        <v>3</v>
      </c>
      <c r="W153" s="22">
        <v>0.6</v>
      </c>
      <c r="X153" s="14">
        <f t="shared" si="37"/>
        <v>0.108</v>
      </c>
      <c r="Y153" s="12">
        <v>3</v>
      </c>
      <c r="Z153" s="22">
        <v>0.8</v>
      </c>
      <c r="AA153" s="14">
        <f t="shared" si="38"/>
        <v>0.14399999999999999</v>
      </c>
    </row>
    <row r="154" spans="1:27" ht="15">
      <c r="A154" s="8" t="s">
        <v>42</v>
      </c>
      <c r="B154" s="9" t="s">
        <v>43</v>
      </c>
      <c r="C154" s="76">
        <v>0.13</v>
      </c>
      <c r="D154" s="80"/>
      <c r="E154" s="87"/>
      <c r="F154" s="96">
        <f t="shared" si="32"/>
        <v>0</v>
      </c>
      <c r="G154" s="101"/>
      <c r="H154" s="104"/>
      <c r="I154" s="108">
        <f t="shared" si="33"/>
        <v>0</v>
      </c>
      <c r="J154" s="109">
        <v>60</v>
      </c>
      <c r="K154" s="110">
        <v>0.97099999999999997</v>
      </c>
      <c r="L154" s="112">
        <f t="shared" si="34"/>
        <v>7.5738000000000003</v>
      </c>
      <c r="M154" s="15"/>
      <c r="N154" s="23"/>
      <c r="O154" s="17">
        <f t="shared" si="39"/>
        <v>0</v>
      </c>
      <c r="P154" s="29"/>
      <c r="Q154" s="30"/>
      <c r="R154" s="31">
        <f t="shared" si="35"/>
        <v>0</v>
      </c>
      <c r="S154" s="116"/>
      <c r="T154" s="117"/>
      <c r="U154" s="119">
        <f t="shared" si="36"/>
        <v>0</v>
      </c>
      <c r="V154" s="12"/>
      <c r="W154" s="22"/>
      <c r="X154" s="14">
        <f t="shared" si="37"/>
        <v>0</v>
      </c>
      <c r="Y154" s="12"/>
      <c r="Z154" s="22"/>
      <c r="AA154" s="14">
        <f t="shared" si="38"/>
        <v>0</v>
      </c>
    </row>
    <row r="155" spans="1:27" ht="15">
      <c r="A155" s="8" t="s">
        <v>111</v>
      </c>
      <c r="B155" s="9" t="s">
        <v>132</v>
      </c>
      <c r="C155" s="76">
        <v>0.05</v>
      </c>
      <c r="D155" s="80">
        <v>10</v>
      </c>
      <c r="E155" s="87">
        <v>0.125</v>
      </c>
      <c r="F155" s="96">
        <f t="shared" si="32"/>
        <v>6.25E-2</v>
      </c>
      <c r="G155" s="101"/>
      <c r="H155" s="104"/>
      <c r="I155" s="108">
        <f t="shared" si="33"/>
        <v>0</v>
      </c>
      <c r="J155" s="109"/>
      <c r="K155" s="110"/>
      <c r="L155" s="112">
        <f t="shared" si="34"/>
        <v>0</v>
      </c>
      <c r="M155" s="15"/>
      <c r="N155" s="23"/>
      <c r="O155" s="17">
        <f t="shared" si="39"/>
        <v>0</v>
      </c>
      <c r="P155" s="29"/>
      <c r="Q155" s="30"/>
      <c r="R155" s="31">
        <f t="shared" si="35"/>
        <v>0</v>
      </c>
      <c r="S155" s="116"/>
      <c r="T155" s="117"/>
      <c r="U155" s="119">
        <f t="shared" si="36"/>
        <v>0</v>
      </c>
      <c r="V155" s="12"/>
      <c r="W155" s="22"/>
      <c r="X155" s="14">
        <f t="shared" si="37"/>
        <v>0</v>
      </c>
      <c r="Y155" s="12"/>
      <c r="Z155" s="22"/>
      <c r="AA155" s="14">
        <f t="shared" si="38"/>
        <v>0</v>
      </c>
    </row>
    <row r="156" spans="1:27" ht="30">
      <c r="A156" s="8" t="s">
        <v>122</v>
      </c>
      <c r="B156" s="9" t="s">
        <v>233</v>
      </c>
      <c r="C156" s="76">
        <v>6.9</v>
      </c>
      <c r="D156" s="80">
        <v>3</v>
      </c>
      <c r="E156" s="87">
        <v>6.2500000000000003E-3</v>
      </c>
      <c r="F156" s="96">
        <f t="shared" si="32"/>
        <v>0.12937500000000002</v>
      </c>
      <c r="G156" s="101"/>
      <c r="H156" s="104"/>
      <c r="I156" s="108">
        <f t="shared" si="33"/>
        <v>0</v>
      </c>
      <c r="J156" s="109">
        <v>10</v>
      </c>
      <c r="K156" s="110">
        <v>2.9000000000000001E-2</v>
      </c>
      <c r="L156" s="112">
        <f t="shared" si="34"/>
        <v>2.0009999999999999</v>
      </c>
      <c r="M156" s="15"/>
      <c r="N156" s="23"/>
      <c r="O156" s="17">
        <f t="shared" si="39"/>
        <v>0</v>
      </c>
      <c r="P156" s="29"/>
      <c r="Q156" s="30"/>
      <c r="R156" s="31">
        <f t="shared" si="35"/>
        <v>0</v>
      </c>
      <c r="S156" s="116"/>
      <c r="T156" s="117"/>
      <c r="U156" s="119">
        <f t="shared" si="36"/>
        <v>0</v>
      </c>
      <c r="V156" s="12"/>
      <c r="W156" s="22"/>
      <c r="X156" s="14">
        <f t="shared" si="37"/>
        <v>0</v>
      </c>
      <c r="Y156" s="12"/>
      <c r="Z156" s="22"/>
      <c r="AA156" s="14">
        <f t="shared" si="38"/>
        <v>0</v>
      </c>
    </row>
    <row r="157" spans="1:27" ht="15">
      <c r="A157" s="7" t="s">
        <v>199</v>
      </c>
      <c r="B157" s="7"/>
      <c r="C157" s="75"/>
      <c r="D157" s="75"/>
      <c r="E157" s="89"/>
      <c r="F157" s="89"/>
      <c r="G157" s="75"/>
      <c r="H157" s="89"/>
      <c r="I157" s="89"/>
      <c r="J157" s="75"/>
      <c r="K157" s="89"/>
      <c r="L157" s="89"/>
      <c r="M157" s="7"/>
      <c r="N157" s="7"/>
      <c r="O157" s="7"/>
      <c r="P157" s="7"/>
      <c r="Q157" s="7"/>
      <c r="R157" s="7"/>
      <c r="S157" s="75"/>
      <c r="T157" s="89"/>
      <c r="U157" s="89"/>
      <c r="V157" s="7"/>
      <c r="W157" s="7"/>
      <c r="X157" s="7"/>
      <c r="Y157" s="7"/>
      <c r="Z157" s="7"/>
      <c r="AA157" s="7"/>
    </row>
    <row r="158" spans="1:27" ht="15">
      <c r="A158" s="8" t="s">
        <v>27</v>
      </c>
      <c r="B158" s="9" t="s">
        <v>203</v>
      </c>
      <c r="C158" s="76">
        <v>0.06</v>
      </c>
      <c r="D158" s="80">
        <v>20</v>
      </c>
      <c r="E158" s="87">
        <v>0.4</v>
      </c>
      <c r="F158" s="96">
        <f t="shared" ref="F158:F166" si="40">C158*D158*E158</f>
        <v>0.48</v>
      </c>
      <c r="G158" s="101" t="s">
        <v>211</v>
      </c>
      <c r="H158" s="104">
        <v>0.4</v>
      </c>
      <c r="I158" s="108">
        <f t="shared" ref="I158:I166" si="41">C158*G158*H158</f>
        <v>0.48</v>
      </c>
      <c r="J158" s="109">
        <v>20</v>
      </c>
      <c r="K158" s="110">
        <v>0.2</v>
      </c>
      <c r="L158" s="112">
        <f t="shared" ref="L158:L166" si="42">C158*J158*K158</f>
        <v>0.24</v>
      </c>
      <c r="M158" s="15"/>
      <c r="N158" s="23"/>
      <c r="O158" s="17">
        <f t="shared" ref="O158:O166" si="43">C158*M158*N158</f>
        <v>0</v>
      </c>
      <c r="P158" s="29"/>
      <c r="Q158" s="30"/>
      <c r="R158" s="31">
        <f t="shared" ref="R158:R166" si="44">C158*P158*Q158</f>
        <v>0</v>
      </c>
      <c r="S158" s="116"/>
      <c r="T158" s="117"/>
      <c r="U158" s="119">
        <f t="shared" ref="U158:U166" si="45">C158*S158*T158</f>
        <v>0</v>
      </c>
      <c r="V158" s="12"/>
      <c r="W158" s="22"/>
      <c r="X158" s="14">
        <f t="shared" ref="X158:X166" si="46">C158*V158*W158</f>
        <v>0</v>
      </c>
      <c r="Y158" s="12"/>
      <c r="Z158" s="22"/>
      <c r="AA158" s="14">
        <f t="shared" ref="AA158:AA166" si="47">C158*Y158*Z158</f>
        <v>0</v>
      </c>
    </row>
    <row r="159" spans="1:27" ht="15">
      <c r="A159" s="8" t="s">
        <v>27</v>
      </c>
      <c r="B159" s="9" t="s">
        <v>204</v>
      </c>
      <c r="C159" s="76">
        <v>2.33</v>
      </c>
      <c r="D159" s="80">
        <v>2</v>
      </c>
      <c r="E159" s="87">
        <v>0.05</v>
      </c>
      <c r="F159" s="96">
        <f t="shared" si="40"/>
        <v>0.23300000000000001</v>
      </c>
      <c r="G159" s="101" t="s">
        <v>5</v>
      </c>
      <c r="H159" s="104">
        <v>0.03</v>
      </c>
      <c r="I159" s="108">
        <f t="shared" si="41"/>
        <v>0.13980000000000001</v>
      </c>
      <c r="J159" s="109"/>
      <c r="K159" s="110"/>
      <c r="L159" s="112">
        <f t="shared" si="42"/>
        <v>0</v>
      </c>
      <c r="M159" s="15"/>
      <c r="N159" s="23"/>
      <c r="O159" s="17">
        <f t="shared" si="43"/>
        <v>0</v>
      </c>
      <c r="P159" s="29"/>
      <c r="Q159" s="30"/>
      <c r="R159" s="31">
        <f t="shared" si="44"/>
        <v>0</v>
      </c>
      <c r="S159" s="116"/>
      <c r="T159" s="117"/>
      <c r="U159" s="119">
        <f t="shared" si="45"/>
        <v>0</v>
      </c>
      <c r="V159" s="12">
        <v>1</v>
      </c>
      <c r="W159" s="22">
        <v>0.4</v>
      </c>
      <c r="X159" s="14">
        <f t="shared" si="46"/>
        <v>0.93200000000000005</v>
      </c>
      <c r="Y159" s="12">
        <v>1</v>
      </c>
      <c r="Z159" s="22">
        <v>0.4</v>
      </c>
      <c r="AA159" s="14">
        <f t="shared" si="47"/>
        <v>0.93200000000000005</v>
      </c>
    </row>
    <row r="160" spans="1:27" ht="15">
      <c r="A160" s="8" t="s">
        <v>28</v>
      </c>
      <c r="B160" s="9" t="s">
        <v>205</v>
      </c>
      <c r="C160" s="76">
        <v>0.06</v>
      </c>
      <c r="D160" s="80">
        <v>10</v>
      </c>
      <c r="E160" s="87">
        <v>0.2</v>
      </c>
      <c r="F160" s="96">
        <f t="shared" si="40"/>
        <v>0.12</v>
      </c>
      <c r="G160" s="101" t="s">
        <v>212</v>
      </c>
      <c r="H160" s="104">
        <v>0.5</v>
      </c>
      <c r="I160" s="108">
        <f t="shared" si="41"/>
        <v>0.3</v>
      </c>
      <c r="J160" s="109">
        <v>40</v>
      </c>
      <c r="K160" s="110">
        <v>1</v>
      </c>
      <c r="L160" s="112">
        <f t="shared" si="42"/>
        <v>2.4</v>
      </c>
      <c r="M160" s="15"/>
      <c r="N160" s="23"/>
      <c r="O160" s="17">
        <f t="shared" si="43"/>
        <v>0</v>
      </c>
      <c r="P160" s="29">
        <v>10</v>
      </c>
      <c r="Q160" s="30">
        <v>1</v>
      </c>
      <c r="R160" s="31">
        <f t="shared" si="44"/>
        <v>0.6</v>
      </c>
      <c r="S160" s="116"/>
      <c r="T160" s="117"/>
      <c r="U160" s="119">
        <f t="shared" si="45"/>
        <v>0</v>
      </c>
      <c r="V160" s="12">
        <v>2</v>
      </c>
      <c r="W160" s="22">
        <v>1</v>
      </c>
      <c r="X160" s="14">
        <f t="shared" si="46"/>
        <v>0.12</v>
      </c>
      <c r="Y160" s="12">
        <v>2</v>
      </c>
      <c r="Z160" s="22">
        <v>1</v>
      </c>
      <c r="AA160" s="14">
        <f t="shared" si="47"/>
        <v>0.12</v>
      </c>
    </row>
    <row r="161" spans="1:27" ht="15">
      <c r="A161" s="8" t="s">
        <v>28</v>
      </c>
      <c r="B161" s="9" t="s">
        <v>203</v>
      </c>
      <c r="C161" s="76">
        <v>0.02</v>
      </c>
      <c r="D161" s="80">
        <v>30</v>
      </c>
      <c r="E161" s="87">
        <v>0.25</v>
      </c>
      <c r="F161" s="96">
        <f t="shared" si="40"/>
        <v>0.15</v>
      </c>
      <c r="G161" s="101" t="s">
        <v>213</v>
      </c>
      <c r="H161" s="104">
        <v>0.35</v>
      </c>
      <c r="I161" s="108">
        <f t="shared" si="41"/>
        <v>0.27999999999999997</v>
      </c>
      <c r="J161" s="109">
        <v>30</v>
      </c>
      <c r="K161" s="110">
        <v>1</v>
      </c>
      <c r="L161" s="112">
        <f t="shared" si="42"/>
        <v>0.6</v>
      </c>
      <c r="M161" s="15"/>
      <c r="N161" s="23"/>
      <c r="O161" s="17">
        <f t="shared" si="43"/>
        <v>0</v>
      </c>
      <c r="P161" s="29"/>
      <c r="Q161" s="30"/>
      <c r="R161" s="31">
        <f t="shared" si="44"/>
        <v>0</v>
      </c>
      <c r="S161" s="116"/>
      <c r="T161" s="117"/>
      <c r="U161" s="119">
        <f t="shared" si="45"/>
        <v>0</v>
      </c>
      <c r="V161" s="12"/>
      <c r="W161" s="22"/>
      <c r="X161" s="14">
        <f t="shared" si="46"/>
        <v>0</v>
      </c>
      <c r="Y161" s="12"/>
      <c r="Z161" s="22"/>
      <c r="AA161" s="14">
        <f t="shared" si="47"/>
        <v>0</v>
      </c>
    </row>
    <row r="162" spans="1:27" ht="15">
      <c r="A162" s="8" t="s">
        <v>78</v>
      </c>
      <c r="B162" s="9" t="s">
        <v>206</v>
      </c>
      <c r="C162" s="76">
        <v>0.17</v>
      </c>
      <c r="D162" s="80">
        <v>30</v>
      </c>
      <c r="E162" s="87">
        <v>0.3</v>
      </c>
      <c r="F162" s="96">
        <f t="shared" si="40"/>
        <v>1.53</v>
      </c>
      <c r="G162" s="101" t="s">
        <v>191</v>
      </c>
      <c r="H162" s="104">
        <v>0.3</v>
      </c>
      <c r="I162" s="108">
        <f t="shared" si="41"/>
        <v>3.06</v>
      </c>
      <c r="J162" s="109"/>
      <c r="K162" s="110"/>
      <c r="L162" s="112">
        <f t="shared" si="42"/>
        <v>0</v>
      </c>
      <c r="M162" s="15"/>
      <c r="N162" s="23"/>
      <c r="O162" s="17">
        <f t="shared" si="43"/>
        <v>0</v>
      </c>
      <c r="P162" s="29"/>
      <c r="Q162" s="30"/>
      <c r="R162" s="31">
        <f t="shared" si="44"/>
        <v>0</v>
      </c>
      <c r="S162" s="116"/>
      <c r="T162" s="117"/>
      <c r="U162" s="119">
        <f t="shared" si="45"/>
        <v>0</v>
      </c>
      <c r="V162" s="12"/>
      <c r="W162" s="22"/>
      <c r="X162" s="14">
        <f t="shared" si="46"/>
        <v>0</v>
      </c>
      <c r="Y162" s="12"/>
      <c r="Z162" s="22"/>
      <c r="AA162" s="14">
        <f t="shared" si="47"/>
        <v>0</v>
      </c>
    </row>
    <row r="163" spans="1:27" ht="15">
      <c r="A163" s="8" t="s">
        <v>78</v>
      </c>
      <c r="B163" s="9" t="s">
        <v>403</v>
      </c>
      <c r="C163" s="76">
        <v>1.32</v>
      </c>
      <c r="D163" s="80"/>
      <c r="E163" s="87"/>
      <c r="F163" s="96">
        <f t="shared" si="40"/>
        <v>0</v>
      </c>
      <c r="G163" s="101"/>
      <c r="H163" s="104"/>
      <c r="I163" s="108">
        <f t="shared" si="41"/>
        <v>0</v>
      </c>
      <c r="J163" s="109"/>
      <c r="K163" s="110"/>
      <c r="L163" s="112">
        <f t="shared" si="42"/>
        <v>0</v>
      </c>
      <c r="M163" s="15"/>
      <c r="N163" s="23"/>
      <c r="O163" s="17">
        <f t="shared" si="43"/>
        <v>0</v>
      </c>
      <c r="P163" s="29"/>
      <c r="Q163" s="30"/>
      <c r="R163" s="31">
        <f t="shared" si="44"/>
        <v>0</v>
      </c>
      <c r="S163" s="116"/>
      <c r="T163" s="117"/>
      <c r="U163" s="119">
        <f t="shared" si="45"/>
        <v>0</v>
      </c>
      <c r="V163" s="12">
        <v>2</v>
      </c>
      <c r="W163" s="22">
        <v>0.3</v>
      </c>
      <c r="X163" s="14">
        <f t="shared" si="46"/>
        <v>0.79200000000000004</v>
      </c>
      <c r="Y163" s="12">
        <v>2</v>
      </c>
      <c r="Z163" s="22">
        <v>0.3</v>
      </c>
      <c r="AA163" s="14">
        <f t="shared" si="47"/>
        <v>0.79200000000000004</v>
      </c>
    </row>
    <row r="164" spans="1:27" ht="15">
      <c r="A164" s="8" t="s">
        <v>79</v>
      </c>
      <c r="B164" s="9" t="s">
        <v>207</v>
      </c>
      <c r="C164" s="76">
        <v>0.18</v>
      </c>
      <c r="D164" s="80">
        <v>30</v>
      </c>
      <c r="E164" s="87">
        <v>0.15</v>
      </c>
      <c r="F164" s="96">
        <f t="shared" si="40"/>
        <v>0.80999999999999994</v>
      </c>
      <c r="G164" s="101" t="s">
        <v>197</v>
      </c>
      <c r="H164" s="104">
        <v>0.15</v>
      </c>
      <c r="I164" s="108">
        <f t="shared" si="41"/>
        <v>0.80999999999999994</v>
      </c>
      <c r="J164" s="109"/>
      <c r="K164" s="110"/>
      <c r="L164" s="112">
        <f t="shared" si="42"/>
        <v>0</v>
      </c>
      <c r="M164" s="15"/>
      <c r="N164" s="23"/>
      <c r="O164" s="17">
        <f t="shared" si="43"/>
        <v>0</v>
      </c>
      <c r="P164" s="29"/>
      <c r="Q164" s="30"/>
      <c r="R164" s="31">
        <f t="shared" si="44"/>
        <v>0</v>
      </c>
      <c r="S164" s="116"/>
      <c r="T164" s="117"/>
      <c r="U164" s="119">
        <f t="shared" si="45"/>
        <v>0</v>
      </c>
      <c r="V164" s="12"/>
      <c r="W164" s="22"/>
      <c r="X164" s="14">
        <f t="shared" si="46"/>
        <v>0</v>
      </c>
      <c r="Y164" s="12"/>
      <c r="Z164" s="22"/>
      <c r="AA164" s="14">
        <f t="shared" si="47"/>
        <v>0</v>
      </c>
    </row>
    <row r="165" spans="1:27" ht="15">
      <c r="A165" s="8" t="s">
        <v>80</v>
      </c>
      <c r="B165" s="9" t="s">
        <v>225</v>
      </c>
      <c r="C165" s="76">
        <v>0.16</v>
      </c>
      <c r="D165" s="80">
        <v>30</v>
      </c>
      <c r="E165" s="87">
        <v>0.25</v>
      </c>
      <c r="F165" s="96">
        <f t="shared" si="40"/>
        <v>1.2</v>
      </c>
      <c r="G165" s="101">
        <v>30</v>
      </c>
      <c r="H165" s="104">
        <v>0.5</v>
      </c>
      <c r="I165" s="108">
        <f t="shared" si="41"/>
        <v>2.4</v>
      </c>
      <c r="J165" s="109"/>
      <c r="K165" s="110"/>
      <c r="L165" s="112">
        <f t="shared" si="42"/>
        <v>0</v>
      </c>
      <c r="M165" s="15"/>
      <c r="N165" s="23"/>
      <c r="O165" s="17">
        <f t="shared" si="43"/>
        <v>0</v>
      </c>
      <c r="P165" s="29"/>
      <c r="Q165" s="30"/>
      <c r="R165" s="31">
        <f t="shared" si="44"/>
        <v>0</v>
      </c>
      <c r="S165" s="116"/>
      <c r="T165" s="117"/>
      <c r="U165" s="119">
        <f t="shared" si="45"/>
        <v>0</v>
      </c>
      <c r="V165" s="12"/>
      <c r="W165" s="22"/>
      <c r="X165" s="14">
        <f t="shared" si="46"/>
        <v>0</v>
      </c>
      <c r="Y165" s="12"/>
      <c r="Z165" s="22"/>
      <c r="AA165" s="14">
        <f t="shared" si="47"/>
        <v>0</v>
      </c>
    </row>
    <row r="166" spans="1:27" ht="17.25" customHeight="1">
      <c r="A166" s="8" t="s">
        <v>41</v>
      </c>
      <c r="B166" s="9" t="s">
        <v>256</v>
      </c>
      <c r="C166" s="76">
        <v>5.03</v>
      </c>
      <c r="D166" s="80"/>
      <c r="E166" s="87"/>
      <c r="F166" s="96">
        <f t="shared" si="40"/>
        <v>0</v>
      </c>
      <c r="G166" s="101"/>
      <c r="H166" s="104"/>
      <c r="I166" s="108">
        <f t="shared" si="41"/>
        <v>0</v>
      </c>
      <c r="J166" s="109">
        <v>30</v>
      </c>
      <c r="K166" s="110">
        <v>1</v>
      </c>
      <c r="L166" s="112">
        <f t="shared" si="42"/>
        <v>150.9</v>
      </c>
      <c r="M166" s="15"/>
      <c r="N166" s="23"/>
      <c r="O166" s="17">
        <f t="shared" si="43"/>
        <v>0</v>
      </c>
      <c r="P166" s="29">
        <v>7</v>
      </c>
      <c r="Q166" s="30">
        <v>1</v>
      </c>
      <c r="R166" s="31">
        <f t="shared" si="44"/>
        <v>35.21</v>
      </c>
      <c r="S166" s="116"/>
      <c r="T166" s="117"/>
      <c r="U166" s="119">
        <f t="shared" si="45"/>
        <v>0</v>
      </c>
      <c r="V166" s="12">
        <v>1</v>
      </c>
      <c r="W166" s="22">
        <v>1</v>
      </c>
      <c r="X166" s="14">
        <f t="shared" si="46"/>
        <v>5.03</v>
      </c>
      <c r="Y166" s="12">
        <v>1</v>
      </c>
      <c r="Z166" s="22">
        <v>1</v>
      </c>
      <c r="AA166" s="14">
        <f t="shared" si="47"/>
        <v>5.03</v>
      </c>
    </row>
    <row r="167" spans="1:27" ht="15">
      <c r="A167" s="7" t="s">
        <v>271</v>
      </c>
      <c r="B167" s="7"/>
      <c r="C167" s="75"/>
      <c r="D167" s="75"/>
      <c r="E167" s="89"/>
      <c r="F167" s="89"/>
      <c r="G167" s="75"/>
      <c r="H167" s="89"/>
      <c r="I167" s="89"/>
      <c r="J167" s="75"/>
      <c r="K167" s="89"/>
      <c r="L167" s="89"/>
      <c r="M167" s="7"/>
      <c r="N167" s="7"/>
      <c r="O167" s="7"/>
      <c r="P167" s="7"/>
      <c r="Q167" s="7"/>
      <c r="R167" s="7"/>
      <c r="S167" s="75"/>
      <c r="T167" s="89"/>
      <c r="U167" s="89"/>
      <c r="V167" s="7"/>
      <c r="W167" s="7"/>
      <c r="X167" s="7"/>
      <c r="Y167" s="7"/>
      <c r="Z167" s="7"/>
      <c r="AA167" s="7"/>
    </row>
    <row r="168" spans="1:27" ht="15">
      <c r="A168" s="8" t="s">
        <v>54</v>
      </c>
      <c r="B168" s="9" t="s">
        <v>216</v>
      </c>
      <c r="C168" s="76">
        <v>0.03</v>
      </c>
      <c r="D168" s="80">
        <v>15</v>
      </c>
      <c r="E168" s="87">
        <v>0.4</v>
      </c>
      <c r="F168" s="96">
        <f t="shared" ref="F168:F171" si="48">C168*D168*E168</f>
        <v>0.18</v>
      </c>
      <c r="G168" s="101">
        <v>30</v>
      </c>
      <c r="H168" s="104">
        <v>0.15</v>
      </c>
      <c r="I168" s="108">
        <f>C168*G168*H168</f>
        <v>0.13499999999999998</v>
      </c>
      <c r="J168" s="109"/>
      <c r="K168" s="110"/>
      <c r="L168" s="112">
        <f>C168*J168*K168</f>
        <v>0</v>
      </c>
      <c r="M168" s="15"/>
      <c r="N168" s="23"/>
      <c r="O168" s="17">
        <f>C168*M168*N168</f>
        <v>0</v>
      </c>
      <c r="P168" s="29"/>
      <c r="Q168" s="30"/>
      <c r="R168" s="31">
        <f>C168*P168*Q168</f>
        <v>0</v>
      </c>
      <c r="S168" s="116"/>
      <c r="T168" s="117"/>
      <c r="U168" s="119">
        <f>C168*S168*T168</f>
        <v>0</v>
      </c>
      <c r="V168" s="12"/>
      <c r="W168" s="22"/>
      <c r="X168" s="14">
        <f>C168*V168*W168</f>
        <v>0</v>
      </c>
      <c r="Y168" s="12"/>
      <c r="Z168" s="22"/>
      <c r="AA168" s="14">
        <f>C168*Y168*Z168</f>
        <v>0</v>
      </c>
    </row>
    <row r="169" spans="1:27" ht="15">
      <c r="A169" s="8" t="s">
        <v>142</v>
      </c>
      <c r="B169" s="9" t="s">
        <v>248</v>
      </c>
      <c r="C169" s="76">
        <v>0.24</v>
      </c>
      <c r="D169" s="80"/>
      <c r="E169" s="87"/>
      <c r="F169" s="96">
        <f t="shared" si="48"/>
        <v>0</v>
      </c>
      <c r="G169" s="101">
        <v>30</v>
      </c>
      <c r="H169" s="104">
        <v>0.15</v>
      </c>
      <c r="I169" s="108">
        <f>C169*G169*H169</f>
        <v>1.0799999999999998</v>
      </c>
      <c r="J169" s="109"/>
      <c r="K169" s="110"/>
      <c r="L169" s="112">
        <f>C169*J169*K169</f>
        <v>0</v>
      </c>
      <c r="M169" s="15"/>
      <c r="N169" s="23"/>
      <c r="O169" s="17">
        <f>C169*M169*N169</f>
        <v>0</v>
      </c>
      <c r="P169" s="29"/>
      <c r="Q169" s="30"/>
      <c r="R169" s="31">
        <f>C169*P169*Q169</f>
        <v>0</v>
      </c>
      <c r="S169" s="116"/>
      <c r="T169" s="117"/>
      <c r="U169" s="119">
        <f>C169*S169*T169</f>
        <v>0</v>
      </c>
      <c r="V169" s="12">
        <v>1</v>
      </c>
      <c r="W169" s="22">
        <v>0.6</v>
      </c>
      <c r="X169" s="14">
        <f>C169*V169*W169</f>
        <v>0.14399999999999999</v>
      </c>
      <c r="Y169" s="12">
        <v>1</v>
      </c>
      <c r="Z169" s="22">
        <v>0.1</v>
      </c>
      <c r="AA169" s="14">
        <f>C169*Y169*Z169</f>
        <v>2.4E-2</v>
      </c>
    </row>
    <row r="170" spans="1:27" ht="15">
      <c r="A170" s="8" t="s">
        <v>153</v>
      </c>
      <c r="B170" s="9" t="s">
        <v>34</v>
      </c>
      <c r="C170" s="74">
        <v>11.57</v>
      </c>
      <c r="D170" s="80"/>
      <c r="E170" s="87"/>
      <c r="F170" s="96">
        <f t="shared" si="48"/>
        <v>0</v>
      </c>
      <c r="G170" s="101">
        <v>2</v>
      </c>
      <c r="H170" s="104">
        <v>0.1</v>
      </c>
      <c r="I170" s="108">
        <f>C170*G170*H170</f>
        <v>2.3140000000000001</v>
      </c>
      <c r="J170" s="109"/>
      <c r="K170" s="110"/>
      <c r="L170" s="112">
        <f>C170*J170*K170</f>
        <v>0</v>
      </c>
      <c r="M170" s="15"/>
      <c r="N170" s="23"/>
      <c r="O170" s="17">
        <f>C170*M170*N170</f>
        <v>0</v>
      </c>
      <c r="P170" s="29"/>
      <c r="Q170" s="30"/>
      <c r="R170" s="31">
        <f>C170*P170*Q170</f>
        <v>0</v>
      </c>
      <c r="S170" s="116">
        <v>1</v>
      </c>
      <c r="T170" s="117">
        <v>4.2599999999999999E-2</v>
      </c>
      <c r="U170" s="119">
        <f>C170*S170*T170</f>
        <v>0.49288199999999999</v>
      </c>
      <c r="V170" s="12"/>
      <c r="W170" s="22"/>
      <c r="X170" s="14">
        <f>C170*V170*W170</f>
        <v>0</v>
      </c>
      <c r="Y170" s="12"/>
      <c r="Z170" s="22"/>
      <c r="AA170" s="14">
        <f>C170*Y170*Z170</f>
        <v>0</v>
      </c>
    </row>
    <row r="171" spans="1:27" ht="15">
      <c r="A171" s="8" t="s">
        <v>349</v>
      </c>
      <c r="B171" s="9" t="s">
        <v>253</v>
      </c>
      <c r="C171" s="76">
        <v>0.18</v>
      </c>
      <c r="D171" s="80"/>
      <c r="E171" s="87"/>
      <c r="F171" s="96">
        <f t="shared" si="48"/>
        <v>0</v>
      </c>
      <c r="G171" s="101">
        <v>120</v>
      </c>
      <c r="H171" s="104">
        <v>0.4</v>
      </c>
      <c r="I171" s="108">
        <f>C171*G171*H171</f>
        <v>8.6399999999999988</v>
      </c>
      <c r="J171" s="109"/>
      <c r="K171" s="110"/>
      <c r="L171" s="112">
        <f>C171*J171*K171</f>
        <v>0</v>
      </c>
      <c r="M171" s="15">
        <v>12</v>
      </c>
      <c r="N171" s="23">
        <v>1</v>
      </c>
      <c r="O171" s="17">
        <f>C171*M171*N171</f>
        <v>2.16</v>
      </c>
      <c r="P171" s="29"/>
      <c r="Q171" s="30"/>
      <c r="R171" s="31">
        <f>C171*P171*Q171</f>
        <v>0</v>
      </c>
      <c r="S171" s="116"/>
      <c r="T171" s="117"/>
      <c r="U171" s="119">
        <f>C171*S171*T171</f>
        <v>0</v>
      </c>
      <c r="V171" s="12"/>
      <c r="W171" s="22"/>
      <c r="X171" s="14">
        <f>C171*V171*W171</f>
        <v>0</v>
      </c>
      <c r="Y171" s="12"/>
      <c r="Z171" s="22"/>
      <c r="AA171" s="14">
        <f>C171*Y171*Z171</f>
        <v>0</v>
      </c>
    </row>
    <row r="172" spans="1:27" ht="15">
      <c r="A172" s="7" t="s">
        <v>200</v>
      </c>
      <c r="B172" s="7"/>
      <c r="C172" s="75"/>
      <c r="D172" s="75"/>
      <c r="E172" s="89"/>
      <c r="F172" s="89"/>
      <c r="G172" s="75"/>
      <c r="H172" s="89"/>
      <c r="I172" s="89"/>
      <c r="J172" s="75"/>
      <c r="K172" s="89"/>
      <c r="L172" s="89"/>
      <c r="M172" s="7"/>
      <c r="N172" s="7"/>
      <c r="O172" s="7"/>
      <c r="P172" s="7"/>
      <c r="Q172" s="7"/>
      <c r="R172" s="7"/>
      <c r="S172" s="75"/>
      <c r="T172" s="89"/>
      <c r="U172" s="89"/>
      <c r="V172" s="7"/>
      <c r="W172" s="7"/>
      <c r="X172" s="7"/>
      <c r="Y172" s="7"/>
      <c r="Z172" s="7"/>
      <c r="AA172" s="7"/>
    </row>
    <row r="173" spans="1:27" ht="15">
      <c r="A173" s="124" t="s">
        <v>72</v>
      </c>
      <c r="B173" s="9" t="s">
        <v>228</v>
      </c>
      <c r="C173" s="76">
        <v>0</v>
      </c>
      <c r="D173" s="80"/>
      <c r="E173" s="87"/>
      <c r="F173" s="96">
        <f t="shared" ref="F173" si="49">C173*D173*E173</f>
        <v>0</v>
      </c>
      <c r="G173" s="101">
        <v>60</v>
      </c>
      <c r="H173" s="104">
        <v>0.4</v>
      </c>
      <c r="I173" s="108">
        <f>C173*G173*H173</f>
        <v>0</v>
      </c>
      <c r="J173" s="109"/>
      <c r="K173" s="110"/>
      <c r="L173" s="112">
        <f>C173*J173*K173</f>
        <v>0</v>
      </c>
      <c r="M173" s="15"/>
      <c r="N173" s="23"/>
      <c r="O173" s="17">
        <f>C173*M173*N173</f>
        <v>0</v>
      </c>
      <c r="P173" s="29"/>
      <c r="Q173" s="30"/>
      <c r="R173" s="31">
        <f>C173*P173*Q173</f>
        <v>0</v>
      </c>
      <c r="S173" s="116"/>
      <c r="T173" s="117"/>
      <c r="U173" s="119">
        <f>C173*S173*T173</f>
        <v>0</v>
      </c>
      <c r="V173" s="12"/>
      <c r="W173" s="22"/>
      <c r="X173" s="14">
        <f>C173*V173*W173</f>
        <v>0</v>
      </c>
      <c r="Y173" s="12"/>
      <c r="Z173" s="22"/>
      <c r="AA173" s="14">
        <f>C173*Y173*Z173</f>
        <v>0</v>
      </c>
    </row>
    <row r="174" spans="1:27" ht="30">
      <c r="A174" s="7" t="s">
        <v>280</v>
      </c>
      <c r="B174" s="7"/>
      <c r="C174" s="75"/>
      <c r="D174" s="75"/>
      <c r="E174" s="89"/>
      <c r="F174" s="89"/>
      <c r="G174" s="75"/>
      <c r="H174" s="89"/>
      <c r="I174" s="89"/>
      <c r="J174" s="75"/>
      <c r="K174" s="89"/>
      <c r="L174" s="89"/>
      <c r="M174" s="7"/>
      <c r="N174" s="7"/>
      <c r="O174" s="7"/>
      <c r="P174" s="7"/>
      <c r="Q174" s="7"/>
      <c r="R174" s="7"/>
      <c r="S174" s="75"/>
      <c r="T174" s="89"/>
      <c r="U174" s="89"/>
      <c r="V174" s="7"/>
      <c r="W174" s="7"/>
      <c r="X174" s="7"/>
      <c r="Y174" s="7"/>
      <c r="Z174" s="7"/>
      <c r="AA174" s="7"/>
    </row>
    <row r="175" spans="1:27" ht="15">
      <c r="A175" s="8" t="s">
        <v>48</v>
      </c>
      <c r="B175" s="9" t="s">
        <v>249</v>
      </c>
      <c r="C175" s="76">
        <v>0.08</v>
      </c>
      <c r="D175" s="80">
        <v>30</v>
      </c>
      <c r="E175" s="87">
        <v>0.05</v>
      </c>
      <c r="F175" s="96">
        <f t="shared" ref="F175:F194" si="50">C175*D175*E175</f>
        <v>0.12</v>
      </c>
      <c r="G175" s="101">
        <v>40</v>
      </c>
      <c r="H175" s="104">
        <v>0.1</v>
      </c>
      <c r="I175" s="108">
        <f t="shared" ref="I175:I194" si="51">C175*G175*H175</f>
        <v>0.32000000000000006</v>
      </c>
      <c r="J175" s="109">
        <v>60</v>
      </c>
      <c r="K175" s="110">
        <v>0.5</v>
      </c>
      <c r="L175" s="112">
        <f t="shared" ref="L175:L194" si="52">C175*J175*K175</f>
        <v>2.4</v>
      </c>
      <c r="M175" s="15"/>
      <c r="N175" s="23"/>
      <c r="O175" s="17">
        <f t="shared" ref="O175:O194" si="53">C175*M175*N175</f>
        <v>0</v>
      </c>
      <c r="P175" s="29"/>
      <c r="Q175" s="30"/>
      <c r="R175" s="31">
        <f t="shared" ref="R175:R194" si="54">C175*P175*Q175</f>
        <v>0</v>
      </c>
      <c r="S175" s="116"/>
      <c r="T175" s="117"/>
      <c r="U175" s="119">
        <f t="shared" ref="U175:U194" si="55">C175*S175*T175</f>
        <v>0</v>
      </c>
      <c r="V175" s="12"/>
      <c r="W175" s="22"/>
      <c r="X175" s="14">
        <f t="shared" ref="X175:X194" si="56">C175*V175*W175</f>
        <v>0</v>
      </c>
      <c r="Y175" s="12"/>
      <c r="Z175" s="22"/>
      <c r="AA175" s="14">
        <f t="shared" ref="AA175:AA194" si="57">C175*Y175*Z175</f>
        <v>0</v>
      </c>
    </row>
    <row r="176" spans="1:27" ht="15">
      <c r="A176" s="8" t="s">
        <v>285</v>
      </c>
      <c r="B176" s="9" t="s">
        <v>25</v>
      </c>
      <c r="C176" s="76">
        <v>0.11</v>
      </c>
      <c r="D176" s="80">
        <v>20</v>
      </c>
      <c r="E176" s="87">
        <v>0.1125</v>
      </c>
      <c r="F176" s="96">
        <f t="shared" si="50"/>
        <v>0.24750000000000003</v>
      </c>
      <c r="G176" s="101">
        <v>180</v>
      </c>
      <c r="H176" s="104">
        <v>0.3</v>
      </c>
      <c r="I176" s="108">
        <f t="shared" si="51"/>
        <v>5.94</v>
      </c>
      <c r="J176" s="109">
        <v>60</v>
      </c>
      <c r="K176" s="110">
        <v>0.7</v>
      </c>
      <c r="L176" s="112">
        <f t="shared" si="52"/>
        <v>4.6199999999999992</v>
      </c>
      <c r="M176" s="15"/>
      <c r="N176" s="23"/>
      <c r="O176" s="17">
        <f t="shared" si="53"/>
        <v>0</v>
      </c>
      <c r="P176" s="29"/>
      <c r="Q176" s="30"/>
      <c r="R176" s="31">
        <f t="shared" si="54"/>
        <v>0</v>
      </c>
      <c r="S176" s="116"/>
      <c r="T176" s="117"/>
      <c r="U176" s="119">
        <f t="shared" si="55"/>
        <v>0</v>
      </c>
      <c r="V176" s="12"/>
      <c r="W176" s="22"/>
      <c r="X176" s="14">
        <f t="shared" si="56"/>
        <v>0</v>
      </c>
      <c r="Y176" s="12"/>
      <c r="Z176" s="22"/>
      <c r="AA176" s="14">
        <f t="shared" si="57"/>
        <v>0</v>
      </c>
    </row>
    <row r="177" spans="1:27" ht="15">
      <c r="A177" s="8" t="s">
        <v>107</v>
      </c>
      <c r="B177" s="9" t="s">
        <v>25</v>
      </c>
      <c r="C177" s="74">
        <v>0.86</v>
      </c>
      <c r="D177" s="80">
        <v>30</v>
      </c>
      <c r="E177" s="92">
        <v>7.4999999999999997E-3</v>
      </c>
      <c r="F177" s="96">
        <f t="shared" si="50"/>
        <v>0.19350000000000001</v>
      </c>
      <c r="G177" s="101"/>
      <c r="H177" s="104"/>
      <c r="I177" s="108">
        <f t="shared" si="51"/>
        <v>0</v>
      </c>
      <c r="J177" s="109">
        <v>60</v>
      </c>
      <c r="K177" s="110">
        <v>0.2</v>
      </c>
      <c r="L177" s="112">
        <f t="shared" si="52"/>
        <v>10.32</v>
      </c>
      <c r="M177" s="15"/>
      <c r="N177" s="23"/>
      <c r="O177" s="17">
        <f t="shared" si="53"/>
        <v>0</v>
      </c>
      <c r="P177" s="29"/>
      <c r="Q177" s="30"/>
      <c r="R177" s="31">
        <f t="shared" si="54"/>
        <v>0</v>
      </c>
      <c r="S177" s="116"/>
      <c r="T177" s="117"/>
      <c r="U177" s="119">
        <f t="shared" si="55"/>
        <v>0</v>
      </c>
      <c r="V177" s="12"/>
      <c r="W177" s="22"/>
      <c r="X177" s="14">
        <f t="shared" si="56"/>
        <v>0</v>
      </c>
      <c r="Y177" s="12"/>
      <c r="Z177" s="22"/>
      <c r="AA177" s="14">
        <f t="shared" si="57"/>
        <v>0</v>
      </c>
    </row>
    <row r="178" spans="1:27" ht="30">
      <c r="A178" s="8" t="s">
        <v>163</v>
      </c>
      <c r="B178" s="9" t="s">
        <v>25</v>
      </c>
      <c r="C178" s="74">
        <v>0.54</v>
      </c>
      <c r="D178" s="80">
        <v>10</v>
      </c>
      <c r="E178" s="87">
        <v>0.05</v>
      </c>
      <c r="F178" s="96">
        <f t="shared" si="50"/>
        <v>0.27</v>
      </c>
      <c r="G178" s="101">
        <v>30</v>
      </c>
      <c r="H178" s="104">
        <v>0.4</v>
      </c>
      <c r="I178" s="108">
        <f t="shared" si="51"/>
        <v>6.4800000000000013</v>
      </c>
      <c r="J178" s="109">
        <v>60</v>
      </c>
      <c r="K178" s="110">
        <v>0.1</v>
      </c>
      <c r="L178" s="112">
        <f t="shared" si="52"/>
        <v>3.2400000000000007</v>
      </c>
      <c r="M178" s="15"/>
      <c r="N178" s="23"/>
      <c r="O178" s="17">
        <f t="shared" si="53"/>
        <v>0</v>
      </c>
      <c r="P178" s="29"/>
      <c r="Q178" s="30"/>
      <c r="R178" s="31">
        <f t="shared" si="54"/>
        <v>0</v>
      </c>
      <c r="S178" s="116"/>
      <c r="T178" s="117"/>
      <c r="U178" s="119">
        <f t="shared" si="55"/>
        <v>0</v>
      </c>
      <c r="V178" s="12"/>
      <c r="W178" s="22"/>
      <c r="X178" s="14">
        <f t="shared" si="56"/>
        <v>0</v>
      </c>
      <c r="Y178" s="12"/>
      <c r="Z178" s="22"/>
      <c r="AA178" s="14">
        <f t="shared" si="57"/>
        <v>0</v>
      </c>
    </row>
    <row r="179" spans="1:27" ht="15">
      <c r="A179" s="8" t="s">
        <v>109</v>
      </c>
      <c r="B179" s="9" t="s">
        <v>346</v>
      </c>
      <c r="C179" s="76">
        <v>0.42</v>
      </c>
      <c r="D179" s="80">
        <v>10</v>
      </c>
      <c r="E179" s="87">
        <v>6.25E-2</v>
      </c>
      <c r="F179" s="96">
        <f t="shared" si="50"/>
        <v>0.26250000000000001</v>
      </c>
      <c r="G179" s="101"/>
      <c r="H179" s="104"/>
      <c r="I179" s="108">
        <f t="shared" si="51"/>
        <v>0</v>
      </c>
      <c r="J179" s="109"/>
      <c r="K179" s="110"/>
      <c r="L179" s="112">
        <f t="shared" si="52"/>
        <v>0</v>
      </c>
      <c r="M179" s="15"/>
      <c r="N179" s="23"/>
      <c r="O179" s="17">
        <f t="shared" si="53"/>
        <v>0</v>
      </c>
      <c r="P179" s="29"/>
      <c r="Q179" s="30"/>
      <c r="R179" s="31">
        <f t="shared" si="54"/>
        <v>0</v>
      </c>
      <c r="S179" s="116"/>
      <c r="T179" s="117"/>
      <c r="U179" s="119">
        <f t="shared" si="55"/>
        <v>0</v>
      </c>
      <c r="V179" s="12"/>
      <c r="W179" s="22"/>
      <c r="X179" s="14">
        <f t="shared" si="56"/>
        <v>0</v>
      </c>
      <c r="Y179" s="12"/>
      <c r="Z179" s="22"/>
      <c r="AA179" s="14">
        <f t="shared" si="57"/>
        <v>0</v>
      </c>
    </row>
    <row r="180" spans="1:27" ht="15">
      <c r="A180" s="8" t="s">
        <v>154</v>
      </c>
      <c r="B180" s="9" t="s">
        <v>25</v>
      </c>
      <c r="C180" s="76">
        <v>0.04</v>
      </c>
      <c r="D180" s="80"/>
      <c r="E180" s="87"/>
      <c r="F180" s="96">
        <f t="shared" si="50"/>
        <v>0</v>
      </c>
      <c r="G180" s="101">
        <v>60</v>
      </c>
      <c r="H180" s="104">
        <v>0.15</v>
      </c>
      <c r="I180" s="108">
        <f t="shared" si="51"/>
        <v>0.36</v>
      </c>
      <c r="J180" s="109">
        <v>30</v>
      </c>
      <c r="K180" s="110">
        <v>0.1</v>
      </c>
      <c r="L180" s="112">
        <f t="shared" si="52"/>
        <v>0.12</v>
      </c>
      <c r="M180" s="15"/>
      <c r="N180" s="23"/>
      <c r="O180" s="17">
        <f t="shared" si="53"/>
        <v>0</v>
      </c>
      <c r="P180" s="29"/>
      <c r="Q180" s="30"/>
      <c r="R180" s="31">
        <f t="shared" si="54"/>
        <v>0</v>
      </c>
      <c r="S180" s="116"/>
      <c r="T180" s="117"/>
      <c r="U180" s="119">
        <f t="shared" si="55"/>
        <v>0</v>
      </c>
      <c r="V180" s="12"/>
      <c r="W180" s="22"/>
      <c r="X180" s="14">
        <f t="shared" si="56"/>
        <v>0</v>
      </c>
      <c r="Y180" s="12"/>
      <c r="Z180" s="22"/>
      <c r="AA180" s="14">
        <f t="shared" si="57"/>
        <v>0</v>
      </c>
    </row>
    <row r="181" spans="1:27" ht="15">
      <c r="A181" s="8" t="s">
        <v>150</v>
      </c>
      <c r="B181" s="9" t="s">
        <v>237</v>
      </c>
      <c r="C181" s="76">
        <v>2.61</v>
      </c>
      <c r="D181" s="80">
        <v>1</v>
      </c>
      <c r="E181" s="87">
        <v>0.05</v>
      </c>
      <c r="F181" s="96">
        <f t="shared" si="50"/>
        <v>0.1305</v>
      </c>
      <c r="G181" s="101">
        <v>2</v>
      </c>
      <c r="H181" s="104">
        <v>0.3</v>
      </c>
      <c r="I181" s="108">
        <f t="shared" si="51"/>
        <v>1.5659999999999998</v>
      </c>
      <c r="J181" s="109"/>
      <c r="K181" s="110"/>
      <c r="L181" s="112">
        <f t="shared" si="52"/>
        <v>0</v>
      </c>
      <c r="M181" s="15"/>
      <c r="N181" s="23"/>
      <c r="O181" s="17">
        <f t="shared" si="53"/>
        <v>0</v>
      </c>
      <c r="P181" s="29"/>
      <c r="Q181" s="30"/>
      <c r="R181" s="31">
        <f t="shared" si="54"/>
        <v>0</v>
      </c>
      <c r="S181" s="116"/>
      <c r="T181" s="117"/>
      <c r="U181" s="119">
        <f t="shared" si="55"/>
        <v>0</v>
      </c>
      <c r="V181" s="12"/>
      <c r="W181" s="22"/>
      <c r="X181" s="14">
        <f t="shared" si="56"/>
        <v>0</v>
      </c>
      <c r="Y181" s="12"/>
      <c r="Z181" s="22"/>
      <c r="AA181" s="14">
        <f t="shared" si="57"/>
        <v>0</v>
      </c>
    </row>
    <row r="182" spans="1:27" ht="15">
      <c r="A182" s="124" t="s">
        <v>93</v>
      </c>
      <c r="B182" s="9" t="s">
        <v>22</v>
      </c>
      <c r="C182" s="76">
        <v>0</v>
      </c>
      <c r="D182" s="80">
        <v>5</v>
      </c>
      <c r="E182" s="87">
        <v>0.04</v>
      </c>
      <c r="F182" s="96">
        <f t="shared" si="50"/>
        <v>0</v>
      </c>
      <c r="G182" s="101">
        <v>20</v>
      </c>
      <c r="H182" s="104">
        <v>0.5</v>
      </c>
      <c r="I182" s="108">
        <f t="shared" si="51"/>
        <v>0</v>
      </c>
      <c r="J182" s="109">
        <v>60</v>
      </c>
      <c r="K182" s="110">
        <v>1</v>
      </c>
      <c r="L182" s="112">
        <f t="shared" si="52"/>
        <v>0</v>
      </c>
      <c r="M182" s="15"/>
      <c r="N182" s="23"/>
      <c r="O182" s="17">
        <f t="shared" si="53"/>
        <v>0</v>
      </c>
      <c r="P182" s="29"/>
      <c r="Q182" s="30"/>
      <c r="R182" s="31">
        <f t="shared" si="54"/>
        <v>0</v>
      </c>
      <c r="S182" s="116"/>
      <c r="T182" s="117"/>
      <c r="U182" s="119">
        <f t="shared" si="55"/>
        <v>0</v>
      </c>
      <c r="V182" s="12">
        <v>2</v>
      </c>
      <c r="W182" s="22">
        <v>0.9</v>
      </c>
      <c r="X182" s="14">
        <f t="shared" si="56"/>
        <v>0</v>
      </c>
      <c r="Y182" s="12">
        <v>2</v>
      </c>
      <c r="Z182" s="22">
        <v>0.9</v>
      </c>
      <c r="AA182" s="14">
        <f t="shared" si="57"/>
        <v>0</v>
      </c>
    </row>
    <row r="183" spans="1:27" ht="15">
      <c r="A183" s="124" t="s">
        <v>93</v>
      </c>
      <c r="B183" s="9" t="s">
        <v>25</v>
      </c>
      <c r="C183" s="76">
        <v>0</v>
      </c>
      <c r="D183" s="80">
        <v>10</v>
      </c>
      <c r="E183" s="87">
        <v>1.8700000000000001E-2</v>
      </c>
      <c r="F183" s="96">
        <f t="shared" si="50"/>
        <v>0</v>
      </c>
      <c r="G183" s="101">
        <v>60</v>
      </c>
      <c r="H183" s="104">
        <v>1</v>
      </c>
      <c r="I183" s="108">
        <f t="shared" si="51"/>
        <v>0</v>
      </c>
      <c r="J183" s="109">
        <v>90</v>
      </c>
      <c r="K183" s="110">
        <v>0.7</v>
      </c>
      <c r="L183" s="112">
        <f t="shared" si="52"/>
        <v>0</v>
      </c>
      <c r="M183" s="15"/>
      <c r="N183" s="23"/>
      <c r="O183" s="17">
        <f t="shared" si="53"/>
        <v>0</v>
      </c>
      <c r="P183" s="29"/>
      <c r="Q183" s="30"/>
      <c r="R183" s="31">
        <f t="shared" si="54"/>
        <v>0</v>
      </c>
      <c r="S183" s="116"/>
      <c r="T183" s="117"/>
      <c r="U183" s="119">
        <f t="shared" si="55"/>
        <v>0</v>
      </c>
      <c r="V183" s="12"/>
      <c r="W183" s="22"/>
      <c r="X183" s="14">
        <f t="shared" si="56"/>
        <v>0</v>
      </c>
      <c r="Y183" s="12"/>
      <c r="Z183" s="22"/>
      <c r="AA183" s="14">
        <f t="shared" si="57"/>
        <v>0</v>
      </c>
    </row>
    <row r="184" spans="1:27" ht="15">
      <c r="A184" s="124" t="s">
        <v>69</v>
      </c>
      <c r="B184" s="9" t="s">
        <v>252</v>
      </c>
      <c r="C184" s="76">
        <v>0.05</v>
      </c>
      <c r="D184" s="80"/>
      <c r="E184" s="87"/>
      <c r="F184" s="96">
        <f t="shared" si="50"/>
        <v>0</v>
      </c>
      <c r="G184" s="101">
        <v>90</v>
      </c>
      <c r="H184" s="104">
        <v>1</v>
      </c>
      <c r="I184" s="108">
        <f t="shared" si="51"/>
        <v>4.5</v>
      </c>
      <c r="J184" s="109"/>
      <c r="K184" s="110"/>
      <c r="L184" s="112">
        <f t="shared" si="52"/>
        <v>0</v>
      </c>
      <c r="M184" s="15"/>
      <c r="N184" s="23"/>
      <c r="O184" s="17">
        <f t="shared" si="53"/>
        <v>0</v>
      </c>
      <c r="P184" s="29"/>
      <c r="Q184" s="30"/>
      <c r="R184" s="31">
        <f t="shared" si="54"/>
        <v>0</v>
      </c>
      <c r="S184" s="116"/>
      <c r="T184" s="117"/>
      <c r="U184" s="119">
        <f t="shared" si="55"/>
        <v>0</v>
      </c>
      <c r="V184" s="12"/>
      <c r="W184" s="22"/>
      <c r="X184" s="14">
        <f t="shared" si="56"/>
        <v>0</v>
      </c>
      <c r="Y184" s="12"/>
      <c r="Z184" s="22"/>
      <c r="AA184" s="14">
        <f t="shared" si="57"/>
        <v>0</v>
      </c>
    </row>
    <row r="185" spans="1:27" ht="15">
      <c r="A185" s="124" t="s">
        <v>144</v>
      </c>
      <c r="B185" s="9" t="s">
        <v>25</v>
      </c>
      <c r="C185" s="76">
        <v>0</v>
      </c>
      <c r="D185" s="80"/>
      <c r="E185" s="87"/>
      <c r="F185" s="96">
        <f t="shared" si="50"/>
        <v>0</v>
      </c>
      <c r="G185" s="101">
        <v>90</v>
      </c>
      <c r="H185" s="104">
        <v>0.1</v>
      </c>
      <c r="I185" s="108">
        <f t="shared" si="51"/>
        <v>0</v>
      </c>
      <c r="J185" s="109"/>
      <c r="K185" s="110"/>
      <c r="L185" s="112">
        <f t="shared" si="52"/>
        <v>0</v>
      </c>
      <c r="M185" s="15"/>
      <c r="N185" s="23"/>
      <c r="O185" s="17">
        <f t="shared" si="53"/>
        <v>0</v>
      </c>
      <c r="P185" s="29"/>
      <c r="Q185" s="30"/>
      <c r="R185" s="31">
        <f t="shared" si="54"/>
        <v>0</v>
      </c>
      <c r="S185" s="116"/>
      <c r="T185" s="117"/>
      <c r="U185" s="119">
        <f t="shared" si="55"/>
        <v>0</v>
      </c>
      <c r="V185" s="12"/>
      <c r="W185" s="22"/>
      <c r="X185" s="14">
        <f t="shared" si="56"/>
        <v>0</v>
      </c>
      <c r="Y185" s="12"/>
      <c r="Z185" s="22"/>
      <c r="AA185" s="14">
        <f t="shared" si="57"/>
        <v>0</v>
      </c>
    </row>
    <row r="186" spans="1:27" ht="15">
      <c r="A186" s="8" t="s">
        <v>82</v>
      </c>
      <c r="B186" s="9" t="s">
        <v>245</v>
      </c>
      <c r="C186" s="76">
        <v>0.15</v>
      </c>
      <c r="D186" s="80"/>
      <c r="E186" s="87"/>
      <c r="F186" s="96">
        <f t="shared" si="50"/>
        <v>0</v>
      </c>
      <c r="G186" s="101">
        <v>10</v>
      </c>
      <c r="H186" s="104">
        <v>0.02</v>
      </c>
      <c r="I186" s="108">
        <f t="shared" si="51"/>
        <v>0.03</v>
      </c>
      <c r="J186" s="109"/>
      <c r="K186" s="110"/>
      <c r="L186" s="112">
        <f t="shared" si="52"/>
        <v>0</v>
      </c>
      <c r="M186" s="15"/>
      <c r="N186" s="23"/>
      <c r="O186" s="17">
        <f t="shared" si="53"/>
        <v>0</v>
      </c>
      <c r="P186" s="29"/>
      <c r="Q186" s="30"/>
      <c r="R186" s="31">
        <f t="shared" si="54"/>
        <v>0</v>
      </c>
      <c r="S186" s="116"/>
      <c r="T186" s="117"/>
      <c r="U186" s="119">
        <f t="shared" si="55"/>
        <v>0</v>
      </c>
      <c r="V186" s="12">
        <v>2</v>
      </c>
      <c r="W186" s="22">
        <v>0.1</v>
      </c>
      <c r="X186" s="14">
        <f t="shared" si="56"/>
        <v>0.03</v>
      </c>
      <c r="Y186" s="12">
        <v>2</v>
      </c>
      <c r="Z186" s="22">
        <v>0.1</v>
      </c>
      <c r="AA186" s="14">
        <f t="shared" si="57"/>
        <v>0.03</v>
      </c>
    </row>
    <row r="187" spans="1:27" ht="15">
      <c r="A187" s="8" t="s">
        <v>121</v>
      </c>
      <c r="B187" s="9" t="s">
        <v>232</v>
      </c>
      <c r="C187" s="76">
        <v>0.25900000000000001</v>
      </c>
      <c r="D187" s="80">
        <v>60</v>
      </c>
      <c r="E187" s="87">
        <v>0.2</v>
      </c>
      <c r="F187" s="96">
        <f t="shared" si="50"/>
        <v>3.1080000000000005</v>
      </c>
      <c r="G187" s="101"/>
      <c r="H187" s="104"/>
      <c r="I187" s="108">
        <f t="shared" si="51"/>
        <v>0</v>
      </c>
      <c r="J187" s="109"/>
      <c r="K187" s="110"/>
      <c r="L187" s="112">
        <f t="shared" si="52"/>
        <v>0</v>
      </c>
      <c r="M187" s="15"/>
      <c r="N187" s="23"/>
      <c r="O187" s="17">
        <f t="shared" si="53"/>
        <v>0</v>
      </c>
      <c r="P187" s="29"/>
      <c r="Q187" s="30"/>
      <c r="R187" s="31">
        <f t="shared" si="54"/>
        <v>0</v>
      </c>
      <c r="S187" s="116"/>
      <c r="T187" s="117"/>
      <c r="U187" s="119">
        <f t="shared" si="55"/>
        <v>0</v>
      </c>
      <c r="V187" s="12"/>
      <c r="W187" s="22"/>
      <c r="X187" s="14">
        <f t="shared" si="56"/>
        <v>0</v>
      </c>
      <c r="Y187" s="12"/>
      <c r="Z187" s="22"/>
      <c r="AA187" s="14">
        <f t="shared" si="57"/>
        <v>0</v>
      </c>
    </row>
    <row r="188" spans="1:27" ht="15">
      <c r="A188" s="8" t="s">
        <v>112</v>
      </c>
      <c r="B188" s="9"/>
      <c r="C188" s="76">
        <v>0.44</v>
      </c>
      <c r="D188" s="80">
        <v>20</v>
      </c>
      <c r="E188" s="87">
        <v>8.7499999999999994E-2</v>
      </c>
      <c r="F188" s="96">
        <f t="shared" si="50"/>
        <v>0.77</v>
      </c>
      <c r="G188" s="101"/>
      <c r="H188" s="104"/>
      <c r="I188" s="108">
        <f t="shared" si="51"/>
        <v>0</v>
      </c>
      <c r="J188" s="109"/>
      <c r="K188" s="110"/>
      <c r="L188" s="112">
        <f t="shared" si="52"/>
        <v>0</v>
      </c>
      <c r="M188" s="15"/>
      <c r="N188" s="23"/>
      <c r="O188" s="17">
        <f t="shared" si="53"/>
        <v>0</v>
      </c>
      <c r="P188" s="29"/>
      <c r="Q188" s="30"/>
      <c r="R188" s="31">
        <f t="shared" si="54"/>
        <v>0</v>
      </c>
      <c r="S188" s="116"/>
      <c r="T188" s="117"/>
      <c r="U188" s="119">
        <f t="shared" si="55"/>
        <v>0</v>
      </c>
      <c r="V188" s="12"/>
      <c r="W188" s="22"/>
      <c r="X188" s="14">
        <f t="shared" si="56"/>
        <v>0</v>
      </c>
      <c r="Y188" s="12"/>
      <c r="Z188" s="22"/>
      <c r="AA188" s="14">
        <f t="shared" si="57"/>
        <v>0</v>
      </c>
    </row>
    <row r="189" spans="1:27" ht="15">
      <c r="A189" s="48" t="s">
        <v>351</v>
      </c>
      <c r="B189" s="9" t="s">
        <v>352</v>
      </c>
      <c r="C189" s="76">
        <v>0.22</v>
      </c>
      <c r="D189" s="80"/>
      <c r="E189" s="87"/>
      <c r="F189" s="96">
        <f t="shared" si="50"/>
        <v>0</v>
      </c>
      <c r="G189" s="101">
        <v>30</v>
      </c>
      <c r="H189" s="104">
        <v>0.1</v>
      </c>
      <c r="I189" s="108">
        <f t="shared" si="51"/>
        <v>0.66</v>
      </c>
      <c r="J189" s="109">
        <v>60</v>
      </c>
      <c r="K189" s="110">
        <v>0.2</v>
      </c>
      <c r="L189" s="112">
        <f t="shared" si="52"/>
        <v>2.64</v>
      </c>
      <c r="M189" s="15"/>
      <c r="N189" s="23"/>
      <c r="O189" s="17">
        <f t="shared" si="53"/>
        <v>0</v>
      </c>
      <c r="P189" s="29"/>
      <c r="Q189" s="30"/>
      <c r="R189" s="31">
        <f t="shared" si="54"/>
        <v>0</v>
      </c>
      <c r="S189" s="116"/>
      <c r="T189" s="117"/>
      <c r="U189" s="119">
        <f t="shared" si="55"/>
        <v>0</v>
      </c>
      <c r="V189" s="12"/>
      <c r="W189" s="22"/>
      <c r="X189" s="14">
        <f t="shared" si="56"/>
        <v>0</v>
      </c>
      <c r="Y189" s="12"/>
      <c r="Z189" s="22"/>
      <c r="AA189" s="14">
        <f t="shared" si="57"/>
        <v>0</v>
      </c>
    </row>
    <row r="190" spans="1:27" ht="15">
      <c r="A190" s="48" t="s">
        <v>446</v>
      </c>
      <c r="B190" s="9" t="s">
        <v>353</v>
      </c>
      <c r="C190" s="76">
        <v>1.85</v>
      </c>
      <c r="D190" s="80"/>
      <c r="E190" s="87"/>
      <c r="F190" s="96">
        <f t="shared" si="50"/>
        <v>0</v>
      </c>
      <c r="G190" s="101">
        <v>10</v>
      </c>
      <c r="H190" s="104">
        <v>0.1</v>
      </c>
      <c r="I190" s="108">
        <f t="shared" si="51"/>
        <v>1.85</v>
      </c>
      <c r="J190" s="109">
        <v>20</v>
      </c>
      <c r="K190" s="110">
        <v>0.2</v>
      </c>
      <c r="L190" s="112">
        <f t="shared" si="52"/>
        <v>7.4</v>
      </c>
      <c r="M190" s="15"/>
      <c r="N190" s="23"/>
      <c r="O190" s="17">
        <f t="shared" si="53"/>
        <v>0</v>
      </c>
      <c r="P190" s="47">
        <v>7</v>
      </c>
      <c r="Q190" s="45">
        <v>0.3</v>
      </c>
      <c r="R190" s="31">
        <f t="shared" si="54"/>
        <v>3.8850000000000002</v>
      </c>
      <c r="S190" s="116"/>
      <c r="T190" s="117"/>
      <c r="U190" s="119">
        <f t="shared" si="55"/>
        <v>0</v>
      </c>
      <c r="V190" s="12">
        <v>2</v>
      </c>
      <c r="W190" s="22">
        <v>0.9</v>
      </c>
      <c r="X190" s="14">
        <f t="shared" si="56"/>
        <v>3.33</v>
      </c>
      <c r="Y190" s="12">
        <v>2</v>
      </c>
      <c r="Z190" s="22">
        <v>0.9</v>
      </c>
      <c r="AA190" s="14">
        <f t="shared" si="57"/>
        <v>3.33</v>
      </c>
    </row>
    <row r="191" spans="1:27" ht="15">
      <c r="A191" s="8" t="s">
        <v>354</v>
      </c>
      <c r="B191" s="9" t="s">
        <v>355</v>
      </c>
      <c r="C191" s="76">
        <v>0.04</v>
      </c>
      <c r="D191" s="80"/>
      <c r="E191" s="87"/>
      <c r="F191" s="96">
        <f t="shared" si="50"/>
        <v>0</v>
      </c>
      <c r="G191" s="101">
        <v>60</v>
      </c>
      <c r="H191" s="104">
        <v>0.05</v>
      </c>
      <c r="I191" s="108">
        <f t="shared" si="51"/>
        <v>0.12</v>
      </c>
      <c r="J191" s="109"/>
      <c r="K191" s="110"/>
      <c r="L191" s="112">
        <f t="shared" si="52"/>
        <v>0</v>
      </c>
      <c r="M191" s="15"/>
      <c r="N191" s="23"/>
      <c r="O191" s="17">
        <f t="shared" si="53"/>
        <v>0</v>
      </c>
      <c r="P191" s="29"/>
      <c r="Q191" s="30"/>
      <c r="R191" s="31">
        <f t="shared" si="54"/>
        <v>0</v>
      </c>
      <c r="S191" s="116"/>
      <c r="T191" s="117"/>
      <c r="U191" s="119">
        <f t="shared" si="55"/>
        <v>0</v>
      </c>
      <c r="V191" s="12"/>
      <c r="W191" s="22"/>
      <c r="X191" s="14">
        <f t="shared" si="56"/>
        <v>0</v>
      </c>
      <c r="Y191" s="12"/>
      <c r="Z191" s="22"/>
      <c r="AA191" s="14">
        <f t="shared" si="57"/>
        <v>0</v>
      </c>
    </row>
    <row r="192" spans="1:27" ht="15">
      <c r="A192" s="8" t="s">
        <v>394</v>
      </c>
      <c r="B192" s="9" t="s">
        <v>395</v>
      </c>
      <c r="C192" s="76">
        <v>1.74</v>
      </c>
      <c r="D192" s="80"/>
      <c r="E192" s="87"/>
      <c r="F192" s="96">
        <f t="shared" si="50"/>
        <v>0</v>
      </c>
      <c r="G192" s="102">
        <v>10</v>
      </c>
      <c r="H192" s="104">
        <v>0.02</v>
      </c>
      <c r="I192" s="108">
        <f t="shared" si="51"/>
        <v>0.34799999999999998</v>
      </c>
      <c r="J192" s="109">
        <v>30</v>
      </c>
      <c r="K192" s="110">
        <v>0.1</v>
      </c>
      <c r="L192" s="112">
        <f t="shared" si="52"/>
        <v>5.2200000000000006</v>
      </c>
      <c r="M192" s="15"/>
      <c r="N192" s="23"/>
      <c r="O192" s="17">
        <f t="shared" si="53"/>
        <v>0</v>
      </c>
      <c r="P192" s="47">
        <v>7</v>
      </c>
      <c r="Q192" s="45">
        <v>0.3</v>
      </c>
      <c r="R192" s="31">
        <f t="shared" si="54"/>
        <v>3.6539999999999999</v>
      </c>
      <c r="S192" s="116"/>
      <c r="T192" s="117"/>
      <c r="U192" s="119">
        <f t="shared" si="55"/>
        <v>0</v>
      </c>
      <c r="V192" s="12">
        <v>2</v>
      </c>
      <c r="W192" s="22">
        <v>1</v>
      </c>
      <c r="X192" s="14">
        <f t="shared" si="56"/>
        <v>3.48</v>
      </c>
      <c r="Y192" s="12">
        <v>2</v>
      </c>
      <c r="Z192" s="22">
        <v>1</v>
      </c>
      <c r="AA192" s="14">
        <f t="shared" si="57"/>
        <v>3.48</v>
      </c>
    </row>
    <row r="193" spans="1:27" ht="15">
      <c r="A193" s="48" t="s">
        <v>445</v>
      </c>
      <c r="B193" s="9" t="s">
        <v>357</v>
      </c>
      <c r="C193" s="76">
        <v>4.2000000000000003E-2</v>
      </c>
      <c r="D193" s="80"/>
      <c r="E193" s="87"/>
      <c r="F193" s="96">
        <f t="shared" si="50"/>
        <v>0</v>
      </c>
      <c r="G193" s="101">
        <v>60</v>
      </c>
      <c r="H193" s="104">
        <v>0.5</v>
      </c>
      <c r="I193" s="108">
        <f t="shared" si="51"/>
        <v>1.26</v>
      </c>
      <c r="J193" s="109"/>
      <c r="K193" s="110"/>
      <c r="L193" s="112">
        <f t="shared" si="52"/>
        <v>0</v>
      </c>
      <c r="M193" s="15"/>
      <c r="N193" s="23"/>
      <c r="O193" s="17">
        <f t="shared" si="53"/>
        <v>0</v>
      </c>
      <c r="P193" s="47">
        <v>5</v>
      </c>
      <c r="Q193" s="45">
        <v>0.5</v>
      </c>
      <c r="R193" s="31">
        <f t="shared" si="54"/>
        <v>0.10500000000000001</v>
      </c>
      <c r="S193" s="116"/>
      <c r="T193" s="117"/>
      <c r="U193" s="119">
        <f t="shared" si="55"/>
        <v>0</v>
      </c>
      <c r="V193" s="12"/>
      <c r="W193" s="22"/>
      <c r="X193" s="14">
        <f t="shared" si="56"/>
        <v>0</v>
      </c>
      <c r="Y193" s="12"/>
      <c r="Z193" s="22"/>
      <c r="AA193" s="14">
        <f t="shared" si="57"/>
        <v>0</v>
      </c>
    </row>
    <row r="194" spans="1:27" ht="15">
      <c r="A194" s="8" t="s">
        <v>356</v>
      </c>
      <c r="B194" s="9" t="s">
        <v>358</v>
      </c>
      <c r="C194" s="76">
        <v>0.36</v>
      </c>
      <c r="D194" s="80">
        <v>10</v>
      </c>
      <c r="E194" s="87">
        <v>0.1</v>
      </c>
      <c r="F194" s="96">
        <f t="shared" si="50"/>
        <v>0.36</v>
      </c>
      <c r="G194" s="101">
        <v>20</v>
      </c>
      <c r="H194" s="104">
        <v>0.2</v>
      </c>
      <c r="I194" s="108">
        <f t="shared" si="51"/>
        <v>1.44</v>
      </c>
      <c r="J194" s="109">
        <v>10</v>
      </c>
      <c r="K194" s="110">
        <v>0.2</v>
      </c>
      <c r="L194" s="112">
        <f t="shared" si="52"/>
        <v>0.72</v>
      </c>
      <c r="M194" s="15"/>
      <c r="N194" s="23"/>
      <c r="O194" s="17">
        <f t="shared" si="53"/>
        <v>0</v>
      </c>
      <c r="P194" s="29"/>
      <c r="Q194" s="30"/>
      <c r="R194" s="31">
        <f t="shared" si="54"/>
        <v>0</v>
      </c>
      <c r="S194" s="116"/>
      <c r="T194" s="117"/>
      <c r="U194" s="119">
        <f t="shared" si="55"/>
        <v>0</v>
      </c>
      <c r="V194" s="12">
        <v>2</v>
      </c>
      <c r="W194" s="22">
        <v>0.1</v>
      </c>
      <c r="X194" s="14">
        <f t="shared" si="56"/>
        <v>7.1999999999999995E-2</v>
      </c>
      <c r="Y194" s="12">
        <v>2</v>
      </c>
      <c r="Z194" s="22">
        <v>0.1</v>
      </c>
      <c r="AA194" s="14">
        <f t="shared" si="57"/>
        <v>7.1999999999999995E-2</v>
      </c>
    </row>
    <row r="195" spans="1:27" ht="15">
      <c r="A195" s="7" t="s">
        <v>201</v>
      </c>
      <c r="B195" s="7"/>
      <c r="C195" s="75"/>
      <c r="D195" s="75"/>
      <c r="E195" s="89"/>
      <c r="F195" s="89"/>
      <c r="G195" s="75"/>
      <c r="H195" s="89"/>
      <c r="I195" s="89"/>
      <c r="J195" s="75"/>
      <c r="K195" s="89"/>
      <c r="L195" s="89"/>
      <c r="M195" s="7"/>
      <c r="N195" s="7"/>
      <c r="O195" s="7"/>
      <c r="P195" s="7"/>
      <c r="Q195" s="7"/>
      <c r="R195" s="7"/>
      <c r="S195" s="75"/>
      <c r="T195" s="89"/>
      <c r="U195" s="89"/>
      <c r="V195" s="7"/>
      <c r="W195" s="7"/>
      <c r="X195" s="7"/>
      <c r="Y195" s="7"/>
      <c r="Z195" s="7"/>
      <c r="AA195" s="7"/>
    </row>
    <row r="196" spans="1:27" ht="15">
      <c r="A196" s="8" t="s">
        <v>14</v>
      </c>
      <c r="B196" s="9" t="s">
        <v>202</v>
      </c>
      <c r="C196" s="76">
        <v>7.0000000000000007E-2</v>
      </c>
      <c r="D196" s="80" t="s">
        <v>191</v>
      </c>
      <c r="E196" s="87">
        <v>0.5</v>
      </c>
      <c r="F196" s="96">
        <f t="shared" ref="F196" si="58">C196*D196*E196</f>
        <v>2.1</v>
      </c>
      <c r="G196" s="101" t="s">
        <v>191</v>
      </c>
      <c r="H196" s="104">
        <v>0.3</v>
      </c>
      <c r="I196" s="108">
        <f>C196*G196*H196</f>
        <v>1.26</v>
      </c>
      <c r="J196" s="109">
        <v>120</v>
      </c>
      <c r="K196" s="110">
        <v>1</v>
      </c>
      <c r="L196" s="112">
        <f>C196*J196*K196</f>
        <v>8.4</v>
      </c>
      <c r="M196" s="15"/>
      <c r="N196" s="23"/>
      <c r="O196" s="17">
        <f>C196*M196*N196</f>
        <v>0</v>
      </c>
      <c r="P196" s="29"/>
      <c r="Q196" s="30"/>
      <c r="R196" s="31">
        <f>C196*P196*Q196</f>
        <v>0</v>
      </c>
      <c r="S196" s="116"/>
      <c r="T196" s="117"/>
      <c r="U196" s="119">
        <f>C196*S196*T196</f>
        <v>0</v>
      </c>
      <c r="V196" s="12"/>
      <c r="W196" s="22"/>
      <c r="X196" s="14">
        <f>C196*V196*W196</f>
        <v>0</v>
      </c>
      <c r="Y196" s="12"/>
      <c r="Z196" s="22"/>
      <c r="AA196" s="14">
        <f>C196*Y196*Z196</f>
        <v>0</v>
      </c>
    </row>
    <row r="197" spans="1:27" ht="15">
      <c r="A197" s="7" t="s">
        <v>208</v>
      </c>
      <c r="B197" s="7"/>
      <c r="C197" s="75"/>
      <c r="D197" s="75"/>
      <c r="E197" s="89"/>
      <c r="F197" s="89"/>
      <c r="G197" s="75"/>
      <c r="H197" s="89"/>
      <c r="I197" s="89"/>
      <c r="J197" s="75"/>
      <c r="K197" s="89"/>
      <c r="L197" s="89"/>
      <c r="M197" s="7"/>
      <c r="N197" s="7"/>
      <c r="O197" s="7"/>
      <c r="P197" s="7"/>
      <c r="Q197" s="7"/>
      <c r="R197" s="7"/>
      <c r="S197" s="75"/>
      <c r="T197" s="89"/>
      <c r="U197" s="89"/>
      <c r="V197" s="7"/>
      <c r="W197" s="7"/>
      <c r="X197" s="7"/>
      <c r="Y197" s="7"/>
      <c r="Z197" s="7"/>
      <c r="AA197" s="7"/>
    </row>
    <row r="198" spans="1:27" ht="15">
      <c r="A198" s="8" t="s">
        <v>19</v>
      </c>
      <c r="B198" s="9" t="s">
        <v>267</v>
      </c>
      <c r="C198" s="76">
        <v>1</v>
      </c>
      <c r="D198" s="80"/>
      <c r="E198" s="87"/>
      <c r="F198" s="96">
        <f t="shared" ref="F198:F201" si="59">C198*D198*E198</f>
        <v>0</v>
      </c>
      <c r="G198" s="101">
        <v>30</v>
      </c>
      <c r="H198" s="104">
        <v>0.15</v>
      </c>
      <c r="I198" s="108">
        <f>C198*G198*H198</f>
        <v>4.5</v>
      </c>
      <c r="J198" s="109">
        <v>20</v>
      </c>
      <c r="K198" s="110">
        <v>0.6</v>
      </c>
      <c r="L198" s="112">
        <f>C198*J198*K198</f>
        <v>12</v>
      </c>
      <c r="M198" s="15">
        <v>12</v>
      </c>
      <c r="N198" s="23">
        <v>1</v>
      </c>
      <c r="O198" s="17" t="e">
        <f>#REF!*M198*N198</f>
        <v>#REF!</v>
      </c>
      <c r="P198" s="29"/>
      <c r="Q198" s="30"/>
      <c r="R198" s="31" t="e">
        <f>#REF!*P198*Q198</f>
        <v>#REF!</v>
      </c>
      <c r="S198" s="116">
        <v>12</v>
      </c>
      <c r="T198" s="117">
        <v>0.38300000000000001</v>
      </c>
      <c r="U198" s="119">
        <f>C198*S198*T198</f>
        <v>4.5960000000000001</v>
      </c>
      <c r="V198" s="12">
        <v>4</v>
      </c>
      <c r="W198" s="22">
        <v>1</v>
      </c>
      <c r="X198" s="14" t="e">
        <f>#REF!*V198*W198</f>
        <v>#REF!</v>
      </c>
      <c r="Y198" s="12"/>
      <c r="Z198" s="22"/>
      <c r="AA198" s="14" t="e">
        <f>#REF!*Y198*Z198</f>
        <v>#REF!</v>
      </c>
    </row>
    <row r="199" spans="1:27" ht="15">
      <c r="A199" s="8" t="s">
        <v>71</v>
      </c>
      <c r="B199" s="9" t="s">
        <v>306</v>
      </c>
      <c r="C199" s="76">
        <v>12.23</v>
      </c>
      <c r="D199" s="80"/>
      <c r="E199" s="87"/>
      <c r="F199" s="96">
        <f t="shared" si="59"/>
        <v>0</v>
      </c>
      <c r="G199" s="101">
        <v>60</v>
      </c>
      <c r="H199" s="104">
        <v>0.2</v>
      </c>
      <c r="I199" s="108">
        <f>C198*G199*H199</f>
        <v>12</v>
      </c>
      <c r="J199" s="109">
        <v>60</v>
      </c>
      <c r="K199" s="110">
        <v>0.5</v>
      </c>
      <c r="L199" s="112">
        <f>C198*J199*K199</f>
        <v>30</v>
      </c>
      <c r="M199" s="15"/>
      <c r="N199" s="23"/>
      <c r="O199" s="17">
        <f>C198*M199*N199</f>
        <v>0</v>
      </c>
      <c r="P199" s="29"/>
      <c r="Q199" s="30"/>
      <c r="R199" s="31">
        <f>C198*P199*Q199</f>
        <v>0</v>
      </c>
      <c r="S199" s="116"/>
      <c r="T199" s="117"/>
      <c r="U199" s="119">
        <f>C198*S199*T199</f>
        <v>0</v>
      </c>
      <c r="V199" s="12"/>
      <c r="W199" s="22"/>
      <c r="X199" s="14">
        <f>C198*V199*W199</f>
        <v>0</v>
      </c>
      <c r="Y199" s="12">
        <v>2</v>
      </c>
      <c r="Z199" s="22">
        <v>1</v>
      </c>
      <c r="AA199" s="14">
        <f>C198*Y199*Z199</f>
        <v>2</v>
      </c>
    </row>
    <row r="200" spans="1:27" ht="30">
      <c r="A200" s="8" t="s">
        <v>305</v>
      </c>
      <c r="B200" s="9" t="s">
        <v>308</v>
      </c>
      <c r="C200" s="76">
        <v>4.5</v>
      </c>
      <c r="D200" s="80"/>
      <c r="E200" s="87"/>
      <c r="F200" s="96">
        <f t="shared" si="59"/>
        <v>0</v>
      </c>
      <c r="G200" s="101"/>
      <c r="H200" s="104"/>
      <c r="I200" s="108">
        <f>C199*G200*H200</f>
        <v>0</v>
      </c>
      <c r="J200" s="109"/>
      <c r="K200" s="110"/>
      <c r="L200" s="112">
        <f>C199*J200*K200</f>
        <v>0</v>
      </c>
      <c r="M200" s="15"/>
      <c r="N200" s="23"/>
      <c r="O200" s="17"/>
      <c r="P200" s="29"/>
      <c r="Q200" s="30"/>
      <c r="R200" s="31">
        <f>C199*P200*Q200</f>
        <v>0</v>
      </c>
      <c r="S200" s="116">
        <v>1</v>
      </c>
      <c r="T200" s="117">
        <v>4.2599999999999999E-2</v>
      </c>
      <c r="U200" s="119">
        <f>C199*S200*T200</f>
        <v>0.52099799999999996</v>
      </c>
      <c r="V200" s="12"/>
      <c r="W200" s="22"/>
      <c r="X200" s="14">
        <f>C199*V200*W200</f>
        <v>0</v>
      </c>
      <c r="Y200" s="12"/>
      <c r="Z200" s="22"/>
      <c r="AA200" s="14">
        <f>C199*Y200*Z200</f>
        <v>0</v>
      </c>
    </row>
    <row r="201" spans="1:27" ht="30">
      <c r="A201" s="8" t="s">
        <v>307</v>
      </c>
      <c r="B201" s="9"/>
      <c r="C201" s="76">
        <v>3.19</v>
      </c>
      <c r="D201" s="80"/>
      <c r="E201" s="87"/>
      <c r="F201" s="96">
        <f t="shared" si="59"/>
        <v>0</v>
      </c>
      <c r="G201" s="102">
        <v>30</v>
      </c>
      <c r="H201" s="104">
        <v>0.05</v>
      </c>
      <c r="I201" s="108">
        <f>C201*G201*H201</f>
        <v>4.7850000000000001</v>
      </c>
      <c r="J201" s="109">
        <v>20</v>
      </c>
      <c r="K201" s="110">
        <v>0.1</v>
      </c>
      <c r="L201" s="112">
        <f>C201*J201*K201</f>
        <v>6.38</v>
      </c>
      <c r="M201" s="15"/>
      <c r="N201" s="23"/>
      <c r="O201" s="17"/>
      <c r="P201" s="29">
        <v>14</v>
      </c>
      <c r="Q201" s="30">
        <v>1</v>
      </c>
      <c r="R201" s="31">
        <f>C200*P201*Q201</f>
        <v>63</v>
      </c>
      <c r="S201" s="116"/>
      <c r="T201" s="117"/>
      <c r="U201" s="119">
        <f>C200*S201*T201</f>
        <v>0</v>
      </c>
      <c r="V201" s="12"/>
      <c r="W201" s="22"/>
      <c r="X201" s="14">
        <f>C200*V201*W201</f>
        <v>0</v>
      </c>
      <c r="Y201" s="12">
        <v>4</v>
      </c>
      <c r="Z201" s="22">
        <v>0.9</v>
      </c>
      <c r="AA201" s="14">
        <f>C200*Y201*Z201</f>
        <v>16.2</v>
      </c>
    </row>
    <row r="202" spans="1:27" ht="15">
      <c r="A202" s="7" t="s">
        <v>270</v>
      </c>
      <c r="B202" s="7"/>
      <c r="C202" s="75"/>
      <c r="D202" s="75"/>
      <c r="E202" s="89"/>
      <c r="F202" s="89"/>
      <c r="G202" s="75"/>
      <c r="H202" s="89"/>
      <c r="I202" s="89"/>
      <c r="J202" s="75"/>
      <c r="K202" s="89"/>
      <c r="L202" s="89"/>
      <c r="M202" s="7"/>
      <c r="N202" s="7"/>
      <c r="O202" s="7"/>
      <c r="P202" s="7"/>
      <c r="Q202" s="7"/>
      <c r="R202" s="7"/>
      <c r="S202" s="75"/>
      <c r="T202" s="89"/>
      <c r="U202" s="89"/>
      <c r="V202" s="7"/>
      <c r="W202" s="7"/>
      <c r="X202" s="7"/>
      <c r="Y202" s="7"/>
      <c r="Z202" s="7"/>
      <c r="AA202" s="7"/>
    </row>
    <row r="203" spans="1:27" ht="15">
      <c r="A203" s="8" t="s">
        <v>116</v>
      </c>
      <c r="B203" s="9" t="s">
        <v>89</v>
      </c>
      <c r="C203" s="76">
        <v>0.42</v>
      </c>
      <c r="D203" s="80">
        <v>5</v>
      </c>
      <c r="E203" s="87">
        <v>0.01</v>
      </c>
      <c r="F203" s="96">
        <f t="shared" ref="F203:F213" si="60">C203*D203*E203</f>
        <v>2.1000000000000001E-2</v>
      </c>
      <c r="G203" s="101"/>
      <c r="H203" s="104"/>
      <c r="I203" s="108">
        <f t="shared" ref="I203:I213" si="61">C203*G203*H203</f>
        <v>0</v>
      </c>
      <c r="J203" s="109"/>
      <c r="K203" s="110"/>
      <c r="L203" s="112">
        <f t="shared" ref="L203:L213" si="62">C203*J203*K203</f>
        <v>0</v>
      </c>
      <c r="M203" s="15"/>
      <c r="N203" s="23"/>
      <c r="O203" s="17">
        <f t="shared" ref="O203:O213" si="63">C203*M203*N203</f>
        <v>0</v>
      </c>
      <c r="P203" s="29"/>
      <c r="Q203" s="30"/>
      <c r="R203" s="31">
        <f t="shared" ref="R203:R213" si="64">C203*P203*Q203</f>
        <v>0</v>
      </c>
      <c r="S203" s="116"/>
      <c r="T203" s="117"/>
      <c r="U203" s="119">
        <f t="shared" ref="U203:U213" si="65">C203*S203*T203</f>
        <v>0</v>
      </c>
      <c r="V203" s="12">
        <v>1</v>
      </c>
      <c r="W203" s="22">
        <v>0.5</v>
      </c>
      <c r="X203" s="14">
        <f t="shared" ref="X203:X213" si="66">C203*V203*W203</f>
        <v>0.21</v>
      </c>
      <c r="Y203" s="12">
        <v>1</v>
      </c>
      <c r="Z203" s="22">
        <v>0.5</v>
      </c>
      <c r="AA203" s="14">
        <f t="shared" ref="AA203:AA213" si="67">C203*Y203*Z203</f>
        <v>0.21</v>
      </c>
    </row>
    <row r="204" spans="1:27" ht="15">
      <c r="A204" s="53" t="s">
        <v>468</v>
      </c>
      <c r="B204" s="9" t="s">
        <v>25</v>
      </c>
      <c r="C204" s="76">
        <v>0.62</v>
      </c>
      <c r="D204" s="80">
        <v>10</v>
      </c>
      <c r="E204" s="87">
        <v>0.02</v>
      </c>
      <c r="F204" s="96">
        <f t="shared" si="60"/>
        <v>0.12400000000000001</v>
      </c>
      <c r="G204" s="102">
        <v>5</v>
      </c>
      <c r="H204" s="104">
        <v>0.02</v>
      </c>
      <c r="I204" s="108">
        <f t="shared" si="61"/>
        <v>6.2000000000000006E-2</v>
      </c>
      <c r="J204" s="109"/>
      <c r="K204" s="110"/>
      <c r="L204" s="112">
        <f t="shared" si="62"/>
        <v>0</v>
      </c>
      <c r="M204" s="15"/>
      <c r="N204" s="23"/>
      <c r="O204" s="17">
        <f t="shared" si="63"/>
        <v>0</v>
      </c>
      <c r="P204" s="29"/>
      <c r="Q204" s="30"/>
      <c r="R204" s="31">
        <f t="shared" si="64"/>
        <v>0</v>
      </c>
      <c r="S204" s="116"/>
      <c r="T204" s="117"/>
      <c r="U204" s="119">
        <f t="shared" si="65"/>
        <v>0</v>
      </c>
      <c r="V204" s="12"/>
      <c r="W204" s="22"/>
      <c r="X204" s="14">
        <f t="shared" si="66"/>
        <v>0</v>
      </c>
      <c r="Y204" s="12"/>
      <c r="Z204" s="22"/>
      <c r="AA204" s="14">
        <f t="shared" si="67"/>
        <v>0</v>
      </c>
    </row>
    <row r="205" spans="1:27" ht="15">
      <c r="A205" s="8" t="s">
        <v>158</v>
      </c>
      <c r="B205" s="9" t="s">
        <v>246</v>
      </c>
      <c r="C205" s="76">
        <v>7.12</v>
      </c>
      <c r="D205" s="80"/>
      <c r="E205" s="87"/>
      <c r="F205" s="96">
        <f t="shared" si="60"/>
        <v>0</v>
      </c>
      <c r="G205" s="102">
        <v>1</v>
      </c>
      <c r="H205" s="104">
        <v>0.05</v>
      </c>
      <c r="I205" s="108">
        <f t="shared" si="61"/>
        <v>0.35600000000000004</v>
      </c>
      <c r="J205" s="109"/>
      <c r="K205" s="110"/>
      <c r="L205" s="112">
        <f t="shared" si="62"/>
        <v>0</v>
      </c>
      <c r="M205" s="15"/>
      <c r="N205" s="23"/>
      <c r="O205" s="17">
        <f t="shared" si="63"/>
        <v>0</v>
      </c>
      <c r="P205" s="29"/>
      <c r="Q205" s="30"/>
      <c r="R205" s="31">
        <f t="shared" si="64"/>
        <v>0</v>
      </c>
      <c r="S205" s="116"/>
      <c r="T205" s="117"/>
      <c r="U205" s="119">
        <f t="shared" si="65"/>
        <v>0</v>
      </c>
      <c r="V205" s="12"/>
      <c r="W205" s="22"/>
      <c r="X205" s="14">
        <f t="shared" si="66"/>
        <v>0</v>
      </c>
      <c r="Y205" s="12"/>
      <c r="Z205" s="22"/>
      <c r="AA205" s="14">
        <f t="shared" si="67"/>
        <v>0</v>
      </c>
    </row>
    <row r="206" spans="1:27" ht="15">
      <c r="A206" s="8" t="s">
        <v>310</v>
      </c>
      <c r="B206" s="9" t="s">
        <v>89</v>
      </c>
      <c r="C206" s="76">
        <v>2.0099999999999998</v>
      </c>
      <c r="D206" s="80"/>
      <c r="E206" s="87"/>
      <c r="F206" s="96">
        <f t="shared" si="60"/>
        <v>0</v>
      </c>
      <c r="G206" s="102"/>
      <c r="H206" s="104"/>
      <c r="I206" s="108">
        <f t="shared" si="61"/>
        <v>0</v>
      </c>
      <c r="J206" s="109"/>
      <c r="K206" s="110"/>
      <c r="L206" s="112">
        <f t="shared" si="62"/>
        <v>0</v>
      </c>
      <c r="M206" s="15"/>
      <c r="N206" s="23"/>
      <c r="O206" s="17">
        <f t="shared" si="63"/>
        <v>0</v>
      </c>
      <c r="P206" s="29">
        <v>7</v>
      </c>
      <c r="Q206" s="30">
        <v>1</v>
      </c>
      <c r="R206" s="31">
        <f t="shared" si="64"/>
        <v>14.069999999999999</v>
      </c>
      <c r="S206" s="116"/>
      <c r="T206" s="117"/>
      <c r="U206" s="119">
        <f t="shared" si="65"/>
        <v>0</v>
      </c>
      <c r="V206" s="12"/>
      <c r="W206" s="22"/>
      <c r="X206" s="14">
        <f t="shared" si="66"/>
        <v>0</v>
      </c>
      <c r="Y206" s="12"/>
      <c r="Z206" s="22"/>
      <c r="AA206" s="14">
        <f t="shared" si="67"/>
        <v>0</v>
      </c>
    </row>
    <row r="207" spans="1:27" ht="15">
      <c r="A207" s="8" t="s">
        <v>152</v>
      </c>
      <c r="B207" s="9" t="s">
        <v>89</v>
      </c>
      <c r="C207" s="76">
        <v>0.41</v>
      </c>
      <c r="D207" s="80"/>
      <c r="E207" s="87"/>
      <c r="F207" s="96">
        <f t="shared" si="60"/>
        <v>0</v>
      </c>
      <c r="G207" s="102">
        <v>5</v>
      </c>
      <c r="H207" s="104">
        <v>0.1</v>
      </c>
      <c r="I207" s="108">
        <f t="shared" si="61"/>
        <v>0.20499999999999999</v>
      </c>
      <c r="J207" s="109"/>
      <c r="K207" s="110"/>
      <c r="L207" s="112">
        <f t="shared" si="62"/>
        <v>0</v>
      </c>
      <c r="M207" s="15"/>
      <c r="N207" s="23"/>
      <c r="O207" s="17">
        <f t="shared" si="63"/>
        <v>0</v>
      </c>
      <c r="P207" s="29"/>
      <c r="Q207" s="30"/>
      <c r="R207" s="31">
        <f t="shared" si="64"/>
        <v>0</v>
      </c>
      <c r="S207" s="116"/>
      <c r="T207" s="117"/>
      <c r="U207" s="119">
        <f t="shared" si="65"/>
        <v>0</v>
      </c>
      <c r="V207" s="12"/>
      <c r="W207" s="22"/>
      <c r="X207" s="14">
        <f t="shared" si="66"/>
        <v>0</v>
      </c>
      <c r="Y207" s="12"/>
      <c r="Z207" s="22"/>
      <c r="AA207" s="14">
        <f t="shared" si="67"/>
        <v>0</v>
      </c>
    </row>
    <row r="208" spans="1:27" ht="15">
      <c r="A208" s="8" t="s">
        <v>139</v>
      </c>
      <c r="B208" s="9" t="s">
        <v>250</v>
      </c>
      <c r="C208" s="76"/>
      <c r="D208" s="80">
        <v>15</v>
      </c>
      <c r="E208" s="87">
        <v>0.01</v>
      </c>
      <c r="F208" s="96">
        <f t="shared" si="60"/>
        <v>0</v>
      </c>
      <c r="G208" s="102">
        <v>30</v>
      </c>
      <c r="H208" s="104">
        <v>0.2</v>
      </c>
      <c r="I208" s="108">
        <f t="shared" si="61"/>
        <v>0</v>
      </c>
      <c r="J208" s="109"/>
      <c r="K208" s="110"/>
      <c r="L208" s="112">
        <f t="shared" si="62"/>
        <v>0</v>
      </c>
      <c r="M208" s="15"/>
      <c r="N208" s="23"/>
      <c r="O208" s="17">
        <f t="shared" si="63"/>
        <v>0</v>
      </c>
      <c r="P208" s="29"/>
      <c r="Q208" s="30"/>
      <c r="R208" s="31">
        <f t="shared" si="64"/>
        <v>0</v>
      </c>
      <c r="S208" s="116"/>
      <c r="T208" s="117"/>
      <c r="U208" s="119">
        <f t="shared" si="65"/>
        <v>0</v>
      </c>
      <c r="V208" s="12"/>
      <c r="W208" s="22"/>
      <c r="X208" s="14">
        <f t="shared" si="66"/>
        <v>0</v>
      </c>
      <c r="Y208" s="12"/>
      <c r="Z208" s="22"/>
      <c r="AA208" s="14">
        <f t="shared" si="67"/>
        <v>0</v>
      </c>
    </row>
    <row r="209" spans="1:27" ht="15">
      <c r="A209" s="8" t="s">
        <v>148</v>
      </c>
      <c r="B209" s="9" t="s">
        <v>22</v>
      </c>
      <c r="C209" s="76">
        <v>0.1</v>
      </c>
      <c r="D209" s="80"/>
      <c r="E209" s="87"/>
      <c r="F209" s="96">
        <f t="shared" si="60"/>
        <v>0</v>
      </c>
      <c r="G209" s="102">
        <v>5</v>
      </c>
      <c r="H209" s="104">
        <v>0.3</v>
      </c>
      <c r="I209" s="108">
        <f t="shared" si="61"/>
        <v>0.15</v>
      </c>
      <c r="J209" s="109">
        <v>10</v>
      </c>
      <c r="K209" s="110">
        <v>1</v>
      </c>
      <c r="L209" s="112">
        <f t="shared" si="62"/>
        <v>1</v>
      </c>
      <c r="M209" s="15"/>
      <c r="N209" s="23"/>
      <c r="O209" s="17">
        <f t="shared" si="63"/>
        <v>0</v>
      </c>
      <c r="P209" s="47">
        <v>7</v>
      </c>
      <c r="Q209" s="45">
        <v>1</v>
      </c>
      <c r="R209" s="31">
        <f t="shared" si="64"/>
        <v>0.70000000000000007</v>
      </c>
      <c r="S209" s="116"/>
      <c r="T209" s="117"/>
      <c r="U209" s="119">
        <f t="shared" si="65"/>
        <v>0</v>
      </c>
      <c r="V209" s="12">
        <v>2</v>
      </c>
      <c r="W209" s="22">
        <v>0.8</v>
      </c>
      <c r="X209" s="14">
        <f t="shared" si="66"/>
        <v>0.16000000000000003</v>
      </c>
      <c r="Y209" s="12">
        <v>2</v>
      </c>
      <c r="Z209" s="22">
        <v>0.8</v>
      </c>
      <c r="AA209" s="14">
        <f t="shared" si="67"/>
        <v>0.16000000000000003</v>
      </c>
    </row>
    <row r="210" spans="1:27" ht="15">
      <c r="A210" s="8" t="s">
        <v>61</v>
      </c>
      <c r="B210" s="9" t="s">
        <v>251</v>
      </c>
      <c r="C210" s="76">
        <v>0.03</v>
      </c>
      <c r="D210" s="80"/>
      <c r="E210" s="87"/>
      <c r="F210" s="96">
        <f t="shared" si="60"/>
        <v>0</v>
      </c>
      <c r="G210" s="102">
        <v>10</v>
      </c>
      <c r="H210" s="104">
        <v>1</v>
      </c>
      <c r="I210" s="108">
        <f t="shared" si="61"/>
        <v>0.3</v>
      </c>
      <c r="J210" s="109"/>
      <c r="K210" s="110"/>
      <c r="L210" s="112">
        <f t="shared" si="62"/>
        <v>0</v>
      </c>
      <c r="M210" s="15"/>
      <c r="N210" s="23"/>
      <c r="O210" s="17">
        <f t="shared" si="63"/>
        <v>0</v>
      </c>
      <c r="P210" s="29"/>
      <c r="Q210" s="30"/>
      <c r="R210" s="31">
        <f t="shared" si="64"/>
        <v>0</v>
      </c>
      <c r="S210" s="116"/>
      <c r="T210" s="117"/>
      <c r="U210" s="119">
        <f t="shared" si="65"/>
        <v>0</v>
      </c>
      <c r="V210" s="12"/>
      <c r="W210" s="22"/>
      <c r="X210" s="14">
        <f t="shared" si="66"/>
        <v>0</v>
      </c>
      <c r="Y210" s="12"/>
      <c r="Z210" s="22"/>
      <c r="AA210" s="14">
        <f t="shared" si="67"/>
        <v>0</v>
      </c>
    </row>
    <row r="211" spans="1:27" ht="15">
      <c r="A211" s="8" t="s">
        <v>120</v>
      </c>
      <c r="B211" s="9" t="s">
        <v>347</v>
      </c>
      <c r="C211" s="76">
        <v>0.3</v>
      </c>
      <c r="D211" s="80">
        <v>5</v>
      </c>
      <c r="E211" s="87">
        <v>0.02</v>
      </c>
      <c r="F211" s="96">
        <f t="shared" si="60"/>
        <v>0.03</v>
      </c>
      <c r="G211" s="102">
        <v>10</v>
      </c>
      <c r="H211" s="104">
        <v>0.05</v>
      </c>
      <c r="I211" s="108">
        <f t="shared" si="61"/>
        <v>0.15000000000000002</v>
      </c>
      <c r="J211" s="109"/>
      <c r="K211" s="110"/>
      <c r="L211" s="112">
        <f t="shared" si="62"/>
        <v>0</v>
      </c>
      <c r="M211" s="15"/>
      <c r="N211" s="23"/>
      <c r="O211" s="17">
        <f t="shared" si="63"/>
        <v>0</v>
      </c>
      <c r="P211" s="29"/>
      <c r="Q211" s="30"/>
      <c r="R211" s="31">
        <f t="shared" si="64"/>
        <v>0</v>
      </c>
      <c r="S211" s="116"/>
      <c r="T211" s="117"/>
      <c r="U211" s="119">
        <f t="shared" si="65"/>
        <v>0</v>
      </c>
      <c r="V211" s="12"/>
      <c r="W211" s="22"/>
      <c r="X211" s="14">
        <f t="shared" si="66"/>
        <v>0</v>
      </c>
      <c r="Y211" s="12"/>
      <c r="Z211" s="22"/>
      <c r="AA211" s="14">
        <f t="shared" si="67"/>
        <v>0</v>
      </c>
    </row>
    <row r="212" spans="1:27" ht="15">
      <c r="A212" s="8" t="s">
        <v>117</v>
      </c>
      <c r="B212" s="9" t="s">
        <v>25</v>
      </c>
      <c r="C212" s="76">
        <v>0.62</v>
      </c>
      <c r="D212" s="80">
        <v>10</v>
      </c>
      <c r="E212" s="87">
        <v>0.08</v>
      </c>
      <c r="F212" s="96">
        <f t="shared" si="60"/>
        <v>0.49600000000000005</v>
      </c>
      <c r="G212" s="102">
        <v>10</v>
      </c>
      <c r="H212" s="104">
        <v>0.05</v>
      </c>
      <c r="I212" s="108">
        <f t="shared" si="61"/>
        <v>0.31000000000000005</v>
      </c>
      <c r="J212" s="109"/>
      <c r="K212" s="110"/>
      <c r="L212" s="112">
        <f t="shared" si="62"/>
        <v>0</v>
      </c>
      <c r="M212" s="15"/>
      <c r="N212" s="23"/>
      <c r="O212" s="17">
        <f t="shared" si="63"/>
        <v>0</v>
      </c>
      <c r="P212" s="29"/>
      <c r="Q212" s="30"/>
      <c r="R212" s="31">
        <f t="shared" si="64"/>
        <v>0</v>
      </c>
      <c r="S212" s="116"/>
      <c r="T212" s="117"/>
      <c r="U212" s="119">
        <f t="shared" si="65"/>
        <v>0</v>
      </c>
      <c r="V212" s="12"/>
      <c r="W212" s="22"/>
      <c r="X212" s="14">
        <f t="shared" si="66"/>
        <v>0</v>
      </c>
      <c r="Y212" s="12"/>
      <c r="Z212" s="22"/>
      <c r="AA212" s="14">
        <f t="shared" si="67"/>
        <v>0</v>
      </c>
    </row>
    <row r="213" spans="1:27" s="2" customFormat="1" ht="15">
      <c r="A213" s="8" t="s">
        <v>149</v>
      </c>
      <c r="B213" s="9" t="s">
        <v>22</v>
      </c>
      <c r="C213" s="76">
        <v>0.68</v>
      </c>
      <c r="D213" s="80">
        <v>5</v>
      </c>
      <c r="E213" s="87">
        <v>0.08</v>
      </c>
      <c r="F213" s="96">
        <f t="shared" si="60"/>
        <v>0.27200000000000002</v>
      </c>
      <c r="G213" s="102">
        <v>5</v>
      </c>
      <c r="H213" s="104">
        <v>0.3</v>
      </c>
      <c r="I213" s="108">
        <f t="shared" si="61"/>
        <v>1.02</v>
      </c>
      <c r="J213" s="109"/>
      <c r="K213" s="110"/>
      <c r="L213" s="112">
        <f t="shared" si="62"/>
        <v>0</v>
      </c>
      <c r="M213" s="15"/>
      <c r="N213" s="23"/>
      <c r="O213" s="17">
        <f t="shared" si="63"/>
        <v>0</v>
      </c>
      <c r="P213" s="29"/>
      <c r="Q213" s="30"/>
      <c r="R213" s="31">
        <f t="shared" si="64"/>
        <v>0</v>
      </c>
      <c r="S213" s="116"/>
      <c r="T213" s="117"/>
      <c r="U213" s="119">
        <f t="shared" si="65"/>
        <v>0</v>
      </c>
      <c r="V213" s="12">
        <v>2</v>
      </c>
      <c r="W213" s="22">
        <v>0.7</v>
      </c>
      <c r="X213" s="14">
        <f t="shared" si="66"/>
        <v>0.95199999999999996</v>
      </c>
      <c r="Y213" s="12">
        <v>2</v>
      </c>
      <c r="Z213" s="22">
        <v>0.7</v>
      </c>
      <c r="AA213" s="14">
        <f t="shared" si="67"/>
        <v>0.95199999999999996</v>
      </c>
    </row>
    <row r="214" spans="1:27" ht="15">
      <c r="A214" s="7" t="s">
        <v>282</v>
      </c>
      <c r="B214" s="7"/>
      <c r="C214" s="75"/>
      <c r="D214" s="75"/>
      <c r="E214" s="89"/>
      <c r="F214" s="89"/>
      <c r="G214" s="75"/>
      <c r="H214" s="89"/>
      <c r="I214" s="89"/>
      <c r="J214" s="75"/>
      <c r="K214" s="89"/>
      <c r="L214" s="89"/>
      <c r="M214" s="7"/>
      <c r="N214" s="7"/>
      <c r="O214" s="7"/>
      <c r="P214" s="7"/>
      <c r="Q214" s="7"/>
      <c r="R214" s="7"/>
      <c r="S214" s="75"/>
      <c r="T214" s="89"/>
      <c r="U214" s="89"/>
      <c r="V214" s="7"/>
      <c r="W214" s="7"/>
      <c r="X214" s="7"/>
      <c r="Y214" s="7"/>
      <c r="Z214" s="7"/>
      <c r="AA214" s="7"/>
    </row>
    <row r="215" spans="1:27" ht="15">
      <c r="A215" s="8" t="s">
        <v>45</v>
      </c>
      <c r="B215" s="9" t="s">
        <v>259</v>
      </c>
      <c r="C215" s="76">
        <v>0.23</v>
      </c>
      <c r="D215" s="80"/>
      <c r="E215" s="87"/>
      <c r="F215" s="96">
        <f t="shared" ref="F215" si="68">C215*D215*E215</f>
        <v>0</v>
      </c>
      <c r="G215" s="102">
        <v>10</v>
      </c>
      <c r="H215" s="104">
        <v>0.1</v>
      </c>
      <c r="I215" s="108">
        <f>C215*G215*H215</f>
        <v>0.23000000000000004</v>
      </c>
      <c r="J215" s="109">
        <v>120</v>
      </c>
      <c r="K215" s="110">
        <v>1</v>
      </c>
      <c r="L215" s="112">
        <f>C215*J215*K215</f>
        <v>27.6</v>
      </c>
      <c r="M215" s="15"/>
      <c r="N215" s="23"/>
      <c r="O215" s="17">
        <f>C215*M215*N215</f>
        <v>0</v>
      </c>
      <c r="P215" s="29">
        <v>28</v>
      </c>
      <c r="Q215" s="30">
        <v>1</v>
      </c>
      <c r="R215" s="31">
        <f>C215*P215*Q215</f>
        <v>6.44</v>
      </c>
      <c r="S215" s="116"/>
      <c r="T215" s="117"/>
      <c r="U215" s="119">
        <f>C215*S215*T215</f>
        <v>0</v>
      </c>
      <c r="V215" s="12">
        <v>3</v>
      </c>
      <c r="W215" s="22">
        <v>0.9</v>
      </c>
      <c r="X215" s="14">
        <f>C215*V215*W215</f>
        <v>0.62100000000000011</v>
      </c>
      <c r="Y215" s="12">
        <v>3</v>
      </c>
      <c r="Z215" s="22">
        <v>0.9</v>
      </c>
      <c r="AA215" s="14">
        <f t="shared" ref="AA215:AA224" si="69">C215*Y215*Z215</f>
        <v>0.62100000000000011</v>
      </c>
    </row>
    <row r="216" spans="1:27" ht="15">
      <c r="A216" s="7" t="s">
        <v>283</v>
      </c>
      <c r="B216" s="7"/>
      <c r="C216" s="75"/>
      <c r="D216" s="75"/>
      <c r="E216" s="89"/>
      <c r="F216" s="89"/>
      <c r="G216" s="75"/>
      <c r="H216" s="89"/>
      <c r="I216" s="89"/>
      <c r="J216" s="75"/>
      <c r="K216" s="89"/>
      <c r="L216" s="89"/>
      <c r="M216" s="7"/>
      <c r="N216" s="7"/>
      <c r="O216" s="7"/>
      <c r="P216" s="7"/>
      <c r="Q216" s="7"/>
      <c r="R216" s="7"/>
      <c r="S216" s="75"/>
      <c r="T216" s="89"/>
      <c r="U216" s="89"/>
      <c r="V216" s="7"/>
      <c r="W216" s="7"/>
      <c r="X216" s="7"/>
      <c r="Y216" s="7"/>
      <c r="Z216" s="7"/>
      <c r="AA216" s="14">
        <f t="shared" si="69"/>
        <v>0</v>
      </c>
    </row>
    <row r="217" spans="1:27" ht="15">
      <c r="A217" s="8" t="s">
        <v>60</v>
      </c>
      <c r="B217" s="9" t="s">
        <v>262</v>
      </c>
      <c r="C217" s="76">
        <v>0.08</v>
      </c>
      <c r="D217" s="80"/>
      <c r="E217" s="87"/>
      <c r="F217" s="96">
        <f t="shared" ref="F217:F224" si="70">C217*D217*E217</f>
        <v>0</v>
      </c>
      <c r="G217" s="101">
        <v>15</v>
      </c>
      <c r="H217" s="104">
        <v>1</v>
      </c>
      <c r="I217" s="108">
        <f t="shared" ref="I217:I224" si="71">C217*G217*H217</f>
        <v>1.2</v>
      </c>
      <c r="J217" s="109">
        <v>10</v>
      </c>
      <c r="K217" s="110">
        <v>1</v>
      </c>
      <c r="L217" s="112">
        <f t="shared" ref="L217:L224" si="72">C217*J217*K217</f>
        <v>0.8</v>
      </c>
      <c r="M217" s="15"/>
      <c r="N217" s="23"/>
      <c r="O217" s="17">
        <f t="shared" ref="O217:O224" si="73">C217*M217*N217</f>
        <v>0</v>
      </c>
      <c r="P217" s="29">
        <v>7</v>
      </c>
      <c r="Q217" s="30">
        <v>1</v>
      </c>
      <c r="R217" s="31">
        <f t="shared" ref="R217:R224" si="74">C217*P217*Q217</f>
        <v>0.56000000000000005</v>
      </c>
      <c r="S217" s="116"/>
      <c r="T217" s="117"/>
      <c r="U217" s="119">
        <f t="shared" ref="U217:U224" si="75">C217*S217*T217</f>
        <v>0</v>
      </c>
      <c r="V217" s="12">
        <v>2</v>
      </c>
      <c r="W217" s="22">
        <v>0.8</v>
      </c>
      <c r="X217" s="14">
        <f t="shared" ref="X217:X224" si="76">C217*V217*W217</f>
        <v>0.128</v>
      </c>
      <c r="Y217" s="12">
        <v>2</v>
      </c>
      <c r="Z217" s="22">
        <v>0.8</v>
      </c>
      <c r="AA217" s="14">
        <f t="shared" si="69"/>
        <v>0.128</v>
      </c>
    </row>
    <row r="218" spans="1:27" ht="15">
      <c r="A218" s="8" t="s">
        <v>60</v>
      </c>
      <c r="B218" s="9" t="s">
        <v>240</v>
      </c>
      <c r="C218" s="121"/>
      <c r="D218" s="80"/>
      <c r="E218" s="87"/>
      <c r="F218" s="96">
        <f t="shared" si="70"/>
        <v>0</v>
      </c>
      <c r="G218" s="101">
        <v>30</v>
      </c>
      <c r="H218" s="104">
        <v>1</v>
      </c>
      <c r="I218" s="108">
        <f t="shared" si="71"/>
        <v>0</v>
      </c>
      <c r="J218" s="109"/>
      <c r="K218" s="110"/>
      <c r="L218" s="112">
        <f t="shared" si="72"/>
        <v>0</v>
      </c>
      <c r="M218" s="15"/>
      <c r="N218" s="23"/>
      <c r="O218" s="17">
        <f t="shared" si="73"/>
        <v>0</v>
      </c>
      <c r="P218" s="29"/>
      <c r="Q218" s="30"/>
      <c r="R218" s="31">
        <f t="shared" si="74"/>
        <v>0</v>
      </c>
      <c r="S218" s="116"/>
      <c r="T218" s="117"/>
      <c r="U218" s="119">
        <f t="shared" si="75"/>
        <v>0</v>
      </c>
      <c r="V218" s="12"/>
      <c r="W218" s="22"/>
      <c r="X218" s="14">
        <f t="shared" si="76"/>
        <v>0</v>
      </c>
      <c r="Y218" s="12"/>
      <c r="Z218" s="22"/>
      <c r="AA218" s="14">
        <f t="shared" si="69"/>
        <v>0</v>
      </c>
    </row>
    <row r="219" spans="1:27" ht="15">
      <c r="A219" s="8" t="s">
        <v>94</v>
      </c>
      <c r="B219" s="9" t="s">
        <v>264</v>
      </c>
      <c r="C219" s="76">
        <v>0.35</v>
      </c>
      <c r="D219" s="80">
        <v>5</v>
      </c>
      <c r="E219" s="87">
        <v>0.03</v>
      </c>
      <c r="F219" s="96">
        <f t="shared" si="70"/>
        <v>5.2499999999999998E-2</v>
      </c>
      <c r="G219" s="101"/>
      <c r="H219" s="104"/>
      <c r="I219" s="108">
        <f t="shared" si="71"/>
        <v>0</v>
      </c>
      <c r="J219" s="109">
        <v>10</v>
      </c>
      <c r="K219" s="110">
        <v>0.5</v>
      </c>
      <c r="L219" s="112">
        <f t="shared" si="72"/>
        <v>1.75</v>
      </c>
      <c r="M219" s="15"/>
      <c r="N219" s="23"/>
      <c r="O219" s="17">
        <f t="shared" si="73"/>
        <v>0</v>
      </c>
      <c r="P219" s="29"/>
      <c r="Q219" s="30"/>
      <c r="R219" s="31">
        <f t="shared" si="74"/>
        <v>0</v>
      </c>
      <c r="S219" s="116"/>
      <c r="T219" s="117"/>
      <c r="U219" s="119">
        <f t="shared" si="75"/>
        <v>0</v>
      </c>
      <c r="V219" s="12"/>
      <c r="W219" s="22"/>
      <c r="X219" s="14">
        <f t="shared" si="76"/>
        <v>0</v>
      </c>
      <c r="Y219" s="12"/>
      <c r="Z219" s="22"/>
      <c r="AA219" s="14">
        <f t="shared" si="69"/>
        <v>0</v>
      </c>
    </row>
    <row r="220" spans="1:27" ht="15">
      <c r="A220" s="8" t="s">
        <v>59</v>
      </c>
      <c r="B220" s="9" t="s">
        <v>231</v>
      </c>
      <c r="C220" s="76"/>
      <c r="D220" s="80"/>
      <c r="E220" s="87"/>
      <c r="F220" s="96">
        <f t="shared" si="70"/>
        <v>0</v>
      </c>
      <c r="G220" s="101">
        <v>30</v>
      </c>
      <c r="H220" s="104">
        <v>1</v>
      </c>
      <c r="I220" s="108">
        <f t="shared" si="71"/>
        <v>0</v>
      </c>
      <c r="J220" s="109"/>
      <c r="K220" s="110"/>
      <c r="L220" s="112">
        <f t="shared" si="72"/>
        <v>0</v>
      </c>
      <c r="M220" s="15"/>
      <c r="N220" s="23"/>
      <c r="O220" s="17">
        <f t="shared" si="73"/>
        <v>0</v>
      </c>
      <c r="P220" s="29"/>
      <c r="Q220" s="30"/>
      <c r="R220" s="31">
        <f t="shared" si="74"/>
        <v>0</v>
      </c>
      <c r="S220" s="116"/>
      <c r="T220" s="117"/>
      <c r="U220" s="119">
        <f t="shared" si="75"/>
        <v>0</v>
      </c>
      <c r="V220" s="12"/>
      <c r="W220" s="22"/>
      <c r="X220" s="14">
        <f t="shared" si="76"/>
        <v>0</v>
      </c>
      <c r="Y220" s="12"/>
      <c r="Z220" s="22"/>
      <c r="AA220" s="14">
        <f t="shared" si="69"/>
        <v>0</v>
      </c>
    </row>
    <row r="221" spans="1:27" ht="15">
      <c r="A221" s="8" t="s">
        <v>59</v>
      </c>
      <c r="B221" s="9" t="s">
        <v>239</v>
      </c>
      <c r="C221" s="76"/>
      <c r="D221" s="80"/>
      <c r="E221" s="87"/>
      <c r="F221" s="96">
        <f t="shared" si="70"/>
        <v>0</v>
      </c>
      <c r="G221" s="101">
        <v>15</v>
      </c>
      <c r="H221" s="104">
        <v>1</v>
      </c>
      <c r="I221" s="108">
        <f t="shared" si="71"/>
        <v>0</v>
      </c>
      <c r="J221" s="109"/>
      <c r="K221" s="110"/>
      <c r="L221" s="112">
        <f t="shared" si="72"/>
        <v>0</v>
      </c>
      <c r="M221" s="15"/>
      <c r="N221" s="23"/>
      <c r="O221" s="17">
        <f t="shared" si="73"/>
        <v>0</v>
      </c>
      <c r="P221" s="29"/>
      <c r="Q221" s="30"/>
      <c r="R221" s="31">
        <f t="shared" si="74"/>
        <v>0</v>
      </c>
      <c r="S221" s="116"/>
      <c r="T221" s="117"/>
      <c r="U221" s="119">
        <f t="shared" si="75"/>
        <v>0</v>
      </c>
      <c r="V221" s="12"/>
      <c r="W221" s="22"/>
      <c r="X221" s="14">
        <f t="shared" si="76"/>
        <v>0</v>
      </c>
      <c r="Y221" s="12"/>
      <c r="Z221" s="22"/>
      <c r="AA221" s="14">
        <f t="shared" si="69"/>
        <v>0</v>
      </c>
    </row>
    <row r="222" spans="1:27" ht="15">
      <c r="A222" s="8" t="s">
        <v>143</v>
      </c>
      <c r="B222" s="9" t="s">
        <v>25</v>
      </c>
      <c r="C222" s="76">
        <v>0.2</v>
      </c>
      <c r="D222" s="80"/>
      <c r="E222" s="87"/>
      <c r="F222" s="96">
        <f t="shared" si="70"/>
        <v>0</v>
      </c>
      <c r="G222" s="101">
        <v>30</v>
      </c>
      <c r="H222" s="104">
        <v>0.1</v>
      </c>
      <c r="I222" s="108">
        <f t="shared" si="71"/>
        <v>0.60000000000000009</v>
      </c>
      <c r="J222" s="109"/>
      <c r="K222" s="110"/>
      <c r="L222" s="112">
        <f t="shared" si="72"/>
        <v>0</v>
      </c>
      <c r="M222" s="15"/>
      <c r="N222" s="23"/>
      <c r="O222" s="17">
        <f t="shared" si="73"/>
        <v>0</v>
      </c>
      <c r="P222" s="29"/>
      <c r="Q222" s="30"/>
      <c r="R222" s="31">
        <f t="shared" si="74"/>
        <v>0</v>
      </c>
      <c r="S222" s="116"/>
      <c r="T222" s="117"/>
      <c r="U222" s="119">
        <f t="shared" si="75"/>
        <v>0</v>
      </c>
      <c r="V222" s="12"/>
      <c r="W222" s="22"/>
      <c r="X222" s="14">
        <f t="shared" si="76"/>
        <v>0</v>
      </c>
      <c r="Y222" s="12"/>
      <c r="Z222" s="22"/>
      <c r="AA222" s="14">
        <f t="shared" si="69"/>
        <v>0</v>
      </c>
    </row>
    <row r="223" spans="1:27" ht="15">
      <c r="A223" s="8" t="s">
        <v>118</v>
      </c>
      <c r="B223" s="9" t="s">
        <v>25</v>
      </c>
      <c r="C223" s="76">
        <v>0.16</v>
      </c>
      <c r="D223" s="80">
        <v>10</v>
      </c>
      <c r="E223" s="87">
        <v>0.04</v>
      </c>
      <c r="F223" s="96">
        <f t="shared" si="70"/>
        <v>6.4000000000000001E-2</v>
      </c>
      <c r="G223" s="102">
        <v>15</v>
      </c>
      <c r="H223" s="104">
        <v>0.03</v>
      </c>
      <c r="I223" s="108">
        <f t="shared" si="71"/>
        <v>7.1999999999999995E-2</v>
      </c>
      <c r="J223" s="109"/>
      <c r="K223" s="110"/>
      <c r="L223" s="112">
        <f t="shared" si="72"/>
        <v>0</v>
      </c>
      <c r="M223" s="15"/>
      <c r="N223" s="23"/>
      <c r="O223" s="17">
        <f t="shared" si="73"/>
        <v>0</v>
      </c>
      <c r="P223" s="29"/>
      <c r="Q223" s="30"/>
      <c r="R223" s="31">
        <f t="shared" si="74"/>
        <v>0</v>
      </c>
      <c r="S223" s="116"/>
      <c r="T223" s="117"/>
      <c r="U223" s="119">
        <f t="shared" si="75"/>
        <v>0</v>
      </c>
      <c r="V223" s="12"/>
      <c r="W223" s="22"/>
      <c r="X223" s="14">
        <f t="shared" si="76"/>
        <v>0</v>
      </c>
      <c r="Y223" s="12"/>
      <c r="Z223" s="22"/>
      <c r="AA223" s="14">
        <f t="shared" si="69"/>
        <v>0</v>
      </c>
    </row>
    <row r="224" spans="1:27" ht="15">
      <c r="A224" s="8" t="s">
        <v>119</v>
      </c>
      <c r="B224" s="9" t="s">
        <v>89</v>
      </c>
      <c r="C224" s="76">
        <v>0.35</v>
      </c>
      <c r="D224" s="80"/>
      <c r="E224" s="87"/>
      <c r="F224" s="96">
        <f t="shared" si="70"/>
        <v>0</v>
      </c>
      <c r="G224" s="102">
        <v>5</v>
      </c>
      <c r="H224" s="104">
        <v>0.03</v>
      </c>
      <c r="I224" s="108">
        <f t="shared" si="71"/>
        <v>5.2499999999999998E-2</v>
      </c>
      <c r="J224" s="109"/>
      <c r="K224" s="110"/>
      <c r="L224" s="112">
        <f t="shared" si="72"/>
        <v>0</v>
      </c>
      <c r="M224" s="15"/>
      <c r="N224" s="23"/>
      <c r="O224" s="17">
        <f t="shared" si="73"/>
        <v>0</v>
      </c>
      <c r="P224" s="29"/>
      <c r="Q224" s="30"/>
      <c r="R224" s="31">
        <f t="shared" si="74"/>
        <v>0</v>
      </c>
      <c r="S224" s="116"/>
      <c r="T224" s="117"/>
      <c r="U224" s="119">
        <f t="shared" si="75"/>
        <v>0</v>
      </c>
      <c r="V224" s="12"/>
      <c r="W224" s="22"/>
      <c r="X224" s="14">
        <f t="shared" si="76"/>
        <v>0</v>
      </c>
      <c r="Y224" s="12"/>
      <c r="Z224" s="22"/>
      <c r="AA224" s="14">
        <f t="shared" si="69"/>
        <v>0</v>
      </c>
    </row>
    <row r="225" spans="1:27" ht="15">
      <c r="A225" s="7" t="s">
        <v>287</v>
      </c>
      <c r="B225" s="7"/>
      <c r="C225" s="75"/>
      <c r="D225" s="75"/>
      <c r="E225" s="89"/>
      <c r="F225" s="89"/>
      <c r="G225" s="75"/>
      <c r="H225" s="89"/>
      <c r="I225" s="89"/>
      <c r="J225" s="75"/>
      <c r="K225" s="89"/>
      <c r="L225" s="89"/>
      <c r="M225" s="7"/>
      <c r="N225" s="7"/>
      <c r="O225" s="7"/>
      <c r="P225" s="7"/>
      <c r="Q225" s="7"/>
      <c r="R225" s="7"/>
      <c r="S225" s="75"/>
      <c r="T225" s="89"/>
      <c r="U225" s="89"/>
      <c r="V225" s="7"/>
      <c r="W225" s="7"/>
      <c r="X225" s="7"/>
      <c r="Y225" s="7"/>
      <c r="Z225" s="7"/>
      <c r="AA225" s="7"/>
    </row>
    <row r="226" spans="1:27" ht="15">
      <c r="A226" s="8" t="s">
        <v>46</v>
      </c>
      <c r="B226" s="9" t="s">
        <v>244</v>
      </c>
      <c r="C226" s="76">
        <v>6.01</v>
      </c>
      <c r="D226" s="80"/>
      <c r="E226" s="87"/>
      <c r="F226" s="96">
        <f t="shared" ref="F226:F233" si="77">C226*D226*E226</f>
        <v>0</v>
      </c>
      <c r="G226" s="101">
        <v>4</v>
      </c>
      <c r="H226" s="104">
        <v>0.3</v>
      </c>
      <c r="I226" s="108">
        <f t="shared" ref="I226:I233" si="78">C226*G226*H226</f>
        <v>7.2119999999999997</v>
      </c>
      <c r="J226" s="109">
        <v>10</v>
      </c>
      <c r="K226" s="110">
        <v>0.5</v>
      </c>
      <c r="L226" s="112">
        <f t="shared" ref="L226:L233" si="79">C226*J226*K226</f>
        <v>30.049999999999997</v>
      </c>
      <c r="M226" s="15"/>
      <c r="N226" s="23"/>
      <c r="O226" s="17">
        <f t="shared" ref="O226:O233" si="80">C226*M226*N226</f>
        <v>0</v>
      </c>
      <c r="P226" s="29"/>
      <c r="Q226" s="30"/>
      <c r="R226" s="31">
        <f t="shared" ref="R226:R233" si="81">C226*P226*Q226</f>
        <v>0</v>
      </c>
      <c r="S226" s="116"/>
      <c r="T226" s="117"/>
      <c r="U226" s="119">
        <f t="shared" ref="U226:U233" si="82">C226*S226*T226</f>
        <v>0</v>
      </c>
      <c r="V226" s="12"/>
      <c r="W226" s="22"/>
      <c r="X226" s="14">
        <f t="shared" ref="X226:X233" si="83">C226*V226*W226</f>
        <v>0</v>
      </c>
      <c r="Y226" s="12"/>
      <c r="Z226" s="22"/>
      <c r="AA226" s="14">
        <f t="shared" ref="AA226:AA233" si="84">C226*Y226*Z226</f>
        <v>0</v>
      </c>
    </row>
    <row r="227" spans="1:27" ht="30">
      <c r="A227" s="8" t="s">
        <v>113</v>
      </c>
      <c r="B227" s="9"/>
      <c r="C227" s="76">
        <v>1.7</v>
      </c>
      <c r="D227" s="80">
        <v>10</v>
      </c>
      <c r="E227" s="87">
        <v>4.4999999999999998E-2</v>
      </c>
      <c r="F227" s="96">
        <f t="shared" si="77"/>
        <v>0.76500000000000001</v>
      </c>
      <c r="G227" s="101"/>
      <c r="H227" s="104"/>
      <c r="I227" s="108">
        <f t="shared" si="78"/>
        <v>0</v>
      </c>
      <c r="J227" s="109"/>
      <c r="K227" s="110"/>
      <c r="L227" s="112">
        <f t="shared" si="79"/>
        <v>0</v>
      </c>
      <c r="M227" s="15"/>
      <c r="N227" s="23"/>
      <c r="O227" s="17">
        <f t="shared" si="80"/>
        <v>0</v>
      </c>
      <c r="P227" s="29"/>
      <c r="Q227" s="30"/>
      <c r="R227" s="31">
        <f t="shared" si="81"/>
        <v>0</v>
      </c>
      <c r="S227" s="116"/>
      <c r="T227" s="117"/>
      <c r="U227" s="119">
        <f t="shared" si="82"/>
        <v>0</v>
      </c>
      <c r="V227" s="12"/>
      <c r="W227" s="22"/>
      <c r="X227" s="14">
        <f t="shared" si="83"/>
        <v>0</v>
      </c>
      <c r="Y227" s="12"/>
      <c r="Z227" s="22"/>
      <c r="AA227" s="14">
        <f t="shared" si="84"/>
        <v>0</v>
      </c>
    </row>
    <row r="228" spans="1:27" ht="15">
      <c r="A228" s="8" t="s">
        <v>114</v>
      </c>
      <c r="B228" s="9"/>
      <c r="C228" s="76">
        <v>0</v>
      </c>
      <c r="D228" s="80">
        <v>120</v>
      </c>
      <c r="E228" s="87">
        <v>6.2500000000000003E-3</v>
      </c>
      <c r="F228" s="96">
        <f t="shared" si="77"/>
        <v>0</v>
      </c>
      <c r="G228" s="102">
        <v>60</v>
      </c>
      <c r="H228" s="104">
        <v>0.1</v>
      </c>
      <c r="I228" s="108">
        <f t="shared" si="78"/>
        <v>0</v>
      </c>
      <c r="J228" s="109">
        <v>120</v>
      </c>
      <c r="K228" s="110">
        <v>0.15</v>
      </c>
      <c r="L228" s="112">
        <f t="shared" si="79"/>
        <v>0</v>
      </c>
      <c r="M228" s="15"/>
      <c r="N228" s="23"/>
      <c r="O228" s="17">
        <f t="shared" si="80"/>
        <v>0</v>
      </c>
      <c r="P228" s="29"/>
      <c r="Q228" s="30"/>
      <c r="R228" s="31">
        <f t="shared" si="81"/>
        <v>0</v>
      </c>
      <c r="S228" s="116"/>
      <c r="T228" s="117"/>
      <c r="U228" s="119">
        <f t="shared" si="82"/>
        <v>0</v>
      </c>
      <c r="V228" s="12"/>
      <c r="W228" s="22"/>
      <c r="X228" s="14">
        <f t="shared" si="83"/>
        <v>0</v>
      </c>
      <c r="Y228" s="12"/>
      <c r="Z228" s="22"/>
      <c r="AA228" s="14">
        <f t="shared" si="84"/>
        <v>0</v>
      </c>
    </row>
    <row r="229" spans="1:27" ht="15">
      <c r="A229" s="8" t="s">
        <v>115</v>
      </c>
      <c r="B229" s="9" t="s">
        <v>25</v>
      </c>
      <c r="C229" s="76">
        <v>0.1</v>
      </c>
      <c r="D229" s="80">
        <v>5</v>
      </c>
      <c r="E229" s="87">
        <v>0.03</v>
      </c>
      <c r="F229" s="96">
        <f t="shared" si="77"/>
        <v>1.4999999999999999E-2</v>
      </c>
      <c r="G229" s="102"/>
      <c r="H229" s="104"/>
      <c r="I229" s="108">
        <f t="shared" si="78"/>
        <v>0</v>
      </c>
      <c r="J229" s="109"/>
      <c r="K229" s="110"/>
      <c r="L229" s="112">
        <f t="shared" si="79"/>
        <v>0</v>
      </c>
      <c r="M229" s="15"/>
      <c r="N229" s="23"/>
      <c r="O229" s="17">
        <f t="shared" si="80"/>
        <v>0</v>
      </c>
      <c r="P229" s="29"/>
      <c r="Q229" s="30"/>
      <c r="R229" s="31">
        <f t="shared" si="81"/>
        <v>0</v>
      </c>
      <c r="S229" s="116"/>
      <c r="T229" s="117"/>
      <c r="U229" s="119">
        <f t="shared" si="82"/>
        <v>0</v>
      </c>
      <c r="V229" s="12"/>
      <c r="W229" s="22"/>
      <c r="X229" s="14">
        <f t="shared" si="83"/>
        <v>0</v>
      </c>
      <c r="Y229" s="12"/>
      <c r="Z229" s="22"/>
      <c r="AA229" s="14">
        <f t="shared" si="84"/>
        <v>0</v>
      </c>
    </row>
    <row r="230" spans="1:27" ht="15">
      <c r="A230" s="8" t="s">
        <v>63</v>
      </c>
      <c r="B230" s="9" t="s">
        <v>243</v>
      </c>
      <c r="C230" s="76">
        <v>0</v>
      </c>
      <c r="D230" s="80"/>
      <c r="E230" s="87"/>
      <c r="F230" s="96">
        <f t="shared" si="77"/>
        <v>0</v>
      </c>
      <c r="G230" s="102">
        <v>30</v>
      </c>
      <c r="H230" s="104">
        <v>0.3</v>
      </c>
      <c r="I230" s="108">
        <f t="shared" si="78"/>
        <v>0</v>
      </c>
      <c r="J230" s="109">
        <v>60</v>
      </c>
      <c r="K230" s="110">
        <v>0.2</v>
      </c>
      <c r="L230" s="112">
        <f t="shared" si="79"/>
        <v>0</v>
      </c>
      <c r="M230" s="15"/>
      <c r="N230" s="23"/>
      <c r="O230" s="17">
        <f t="shared" si="80"/>
        <v>0</v>
      </c>
      <c r="P230" s="29"/>
      <c r="Q230" s="30"/>
      <c r="R230" s="31">
        <f t="shared" si="81"/>
        <v>0</v>
      </c>
      <c r="S230" s="116"/>
      <c r="T230" s="117"/>
      <c r="U230" s="119">
        <f t="shared" si="82"/>
        <v>0</v>
      </c>
      <c r="V230" s="12"/>
      <c r="W230" s="22"/>
      <c r="X230" s="14">
        <f t="shared" si="83"/>
        <v>0</v>
      </c>
      <c r="Y230" s="12"/>
      <c r="Z230" s="22"/>
      <c r="AA230" s="14">
        <f t="shared" si="84"/>
        <v>0</v>
      </c>
    </row>
    <row r="231" spans="1:27" ht="15">
      <c r="A231" s="8" t="s">
        <v>409</v>
      </c>
      <c r="B231" s="9" t="s">
        <v>410</v>
      </c>
      <c r="C231" s="76">
        <v>0.64</v>
      </c>
      <c r="D231" s="80"/>
      <c r="E231" s="87"/>
      <c r="F231" s="96">
        <f t="shared" si="77"/>
        <v>0</v>
      </c>
      <c r="G231" s="102">
        <v>20</v>
      </c>
      <c r="H231" s="104">
        <v>0.05</v>
      </c>
      <c r="I231" s="108">
        <f t="shared" si="78"/>
        <v>0.64000000000000012</v>
      </c>
      <c r="J231" s="109"/>
      <c r="K231" s="110"/>
      <c r="L231" s="112">
        <f t="shared" si="79"/>
        <v>0</v>
      </c>
      <c r="M231" s="15"/>
      <c r="N231" s="23"/>
      <c r="O231" s="17">
        <f t="shared" si="80"/>
        <v>0</v>
      </c>
      <c r="P231" s="29"/>
      <c r="Q231" s="30"/>
      <c r="R231" s="31">
        <f t="shared" si="81"/>
        <v>0</v>
      </c>
      <c r="S231" s="116"/>
      <c r="T231" s="117"/>
      <c r="U231" s="119">
        <f t="shared" si="82"/>
        <v>0</v>
      </c>
      <c r="V231" s="12"/>
      <c r="W231" s="22"/>
      <c r="X231" s="14">
        <f t="shared" si="83"/>
        <v>0</v>
      </c>
      <c r="Y231" s="12"/>
      <c r="Z231" s="22"/>
      <c r="AA231" s="14">
        <f t="shared" si="84"/>
        <v>0</v>
      </c>
    </row>
    <row r="232" spans="1:27" ht="15">
      <c r="A232" s="8" t="s">
        <v>291</v>
      </c>
      <c r="B232" s="9" t="s">
        <v>290</v>
      </c>
      <c r="C232" s="76">
        <v>31</v>
      </c>
      <c r="D232" s="81">
        <v>2E-3</v>
      </c>
      <c r="E232" s="87">
        <v>0.25</v>
      </c>
      <c r="F232" s="96">
        <f t="shared" si="77"/>
        <v>1.55E-2</v>
      </c>
      <c r="G232" s="101"/>
      <c r="H232" s="104"/>
      <c r="I232" s="108">
        <f t="shared" si="78"/>
        <v>0</v>
      </c>
      <c r="J232" s="109">
        <v>5</v>
      </c>
      <c r="K232" s="110">
        <v>1</v>
      </c>
      <c r="L232" s="112">
        <f t="shared" si="79"/>
        <v>155</v>
      </c>
      <c r="M232" s="15"/>
      <c r="N232" s="23"/>
      <c r="O232" s="17">
        <f t="shared" si="80"/>
        <v>0</v>
      </c>
      <c r="P232" s="29"/>
      <c r="Q232" s="30"/>
      <c r="R232" s="31">
        <f t="shared" si="81"/>
        <v>0</v>
      </c>
      <c r="S232" s="116"/>
      <c r="T232" s="117"/>
      <c r="U232" s="119">
        <f t="shared" si="82"/>
        <v>0</v>
      </c>
      <c r="V232" s="28">
        <v>3.1E-2</v>
      </c>
      <c r="W232" s="22">
        <v>1</v>
      </c>
      <c r="X232" s="14">
        <f t="shared" si="83"/>
        <v>0.96099999999999997</v>
      </c>
      <c r="Y232" s="28">
        <v>0.05</v>
      </c>
      <c r="Z232" s="22">
        <v>1</v>
      </c>
      <c r="AA232" s="14">
        <f t="shared" si="84"/>
        <v>1.55</v>
      </c>
    </row>
    <row r="233" spans="1:27" ht="15">
      <c r="A233" s="8" t="s">
        <v>289</v>
      </c>
      <c r="B233" s="9" t="s">
        <v>288</v>
      </c>
      <c r="C233" s="76">
        <v>0.39</v>
      </c>
      <c r="D233" s="80">
        <v>2</v>
      </c>
      <c r="E233" s="93">
        <v>3.8999999999999998E-3</v>
      </c>
      <c r="F233" s="97">
        <f t="shared" si="77"/>
        <v>3.042E-3</v>
      </c>
      <c r="G233" s="101"/>
      <c r="H233" s="104"/>
      <c r="I233" s="108">
        <f t="shared" si="78"/>
        <v>0</v>
      </c>
      <c r="J233" s="109">
        <v>2</v>
      </c>
      <c r="K233" s="110">
        <v>2.9000000000000001E-2</v>
      </c>
      <c r="L233" s="112">
        <f t="shared" si="79"/>
        <v>2.2620000000000001E-2</v>
      </c>
      <c r="M233" s="15"/>
      <c r="N233" s="23"/>
      <c r="O233" s="17">
        <f t="shared" si="80"/>
        <v>0</v>
      </c>
      <c r="P233" s="29"/>
      <c r="Q233" s="30"/>
      <c r="R233" s="31">
        <f t="shared" si="81"/>
        <v>0</v>
      </c>
      <c r="S233" s="116"/>
      <c r="T233" s="117"/>
      <c r="U233" s="119">
        <f t="shared" si="82"/>
        <v>0</v>
      </c>
      <c r="V233" s="28">
        <v>0.2</v>
      </c>
      <c r="W233" s="22">
        <v>0.8</v>
      </c>
      <c r="X233" s="14">
        <f t="shared" si="83"/>
        <v>6.2400000000000011E-2</v>
      </c>
      <c r="Y233" s="12">
        <v>50</v>
      </c>
      <c r="Z233" s="22">
        <v>0.8</v>
      </c>
      <c r="AA233" s="14">
        <f t="shared" si="84"/>
        <v>15.600000000000001</v>
      </c>
    </row>
    <row r="234" spans="1:27" ht="15">
      <c r="A234" s="7" t="s">
        <v>304</v>
      </c>
      <c r="B234" s="7"/>
      <c r="C234" s="75"/>
      <c r="D234" s="75"/>
      <c r="E234" s="89"/>
      <c r="F234" s="89"/>
      <c r="G234" s="75"/>
      <c r="H234" s="89"/>
      <c r="I234" s="89"/>
      <c r="J234" s="75"/>
      <c r="K234" s="89"/>
      <c r="L234" s="89"/>
      <c r="M234" s="7"/>
      <c r="N234" s="7"/>
      <c r="O234" s="7"/>
      <c r="P234" s="7"/>
      <c r="Q234" s="7"/>
      <c r="R234" s="7"/>
      <c r="S234" s="75"/>
      <c r="T234" s="89"/>
      <c r="U234" s="89"/>
      <c r="V234" s="7"/>
      <c r="W234" s="7"/>
      <c r="X234" s="7"/>
      <c r="Y234" s="7"/>
      <c r="Z234" s="7"/>
      <c r="AA234" s="7"/>
    </row>
    <row r="235" spans="1:27" ht="15">
      <c r="A235" s="8" t="s">
        <v>74</v>
      </c>
      <c r="B235" s="9" t="s">
        <v>218</v>
      </c>
      <c r="C235" s="76">
        <v>0.15</v>
      </c>
      <c r="D235" s="80">
        <v>1</v>
      </c>
      <c r="E235" s="87">
        <v>0.6</v>
      </c>
      <c r="F235" s="96">
        <f t="shared" ref="F235" si="85">C235*D235*E235</f>
        <v>0.09</v>
      </c>
      <c r="G235" s="101">
        <v>1</v>
      </c>
      <c r="H235" s="11">
        <v>0.4</v>
      </c>
      <c r="I235" s="108">
        <f>C235*G235*H235</f>
        <v>0.06</v>
      </c>
      <c r="J235" s="109"/>
      <c r="K235" s="110"/>
      <c r="L235" s="112">
        <f>C235*J235*K235</f>
        <v>0</v>
      </c>
      <c r="M235" s="15">
        <v>4</v>
      </c>
      <c r="N235" s="23">
        <v>1</v>
      </c>
      <c r="O235" s="17">
        <f>C235*M235*N235</f>
        <v>0.6</v>
      </c>
      <c r="P235" s="29"/>
      <c r="Q235" s="30"/>
      <c r="R235" s="31">
        <f>C235*P235*Q235</f>
        <v>0</v>
      </c>
      <c r="S235" s="116"/>
      <c r="T235" s="117"/>
      <c r="U235" s="119">
        <f>C235*S235*T235</f>
        <v>0</v>
      </c>
      <c r="V235" s="12">
        <v>2</v>
      </c>
      <c r="W235" s="22">
        <v>0.9</v>
      </c>
      <c r="X235" s="14">
        <f>C235*V235*W235</f>
        <v>0.27</v>
      </c>
      <c r="Y235" s="12">
        <v>2</v>
      </c>
      <c r="Z235" s="22">
        <v>0.9</v>
      </c>
      <c r="AA235" s="14">
        <f>C235*Y235*Z235</f>
        <v>0.27</v>
      </c>
    </row>
    <row r="236" spans="1:27" ht="30">
      <c r="A236" s="7" t="s">
        <v>284</v>
      </c>
      <c r="B236" s="7"/>
      <c r="C236" s="75"/>
      <c r="D236" s="75"/>
      <c r="E236" s="89"/>
      <c r="F236" s="89"/>
      <c r="G236" s="75"/>
      <c r="H236" s="89"/>
      <c r="I236" s="89"/>
      <c r="J236" s="75"/>
      <c r="K236" s="89"/>
      <c r="L236" s="89"/>
      <c r="M236" s="7"/>
      <c r="N236" s="7"/>
      <c r="O236" s="7"/>
      <c r="P236" s="7"/>
      <c r="Q236" s="7"/>
      <c r="R236" s="7"/>
      <c r="S236" s="75"/>
      <c r="T236" s="89"/>
      <c r="U236" s="89"/>
      <c r="V236" s="7"/>
      <c r="W236" s="7"/>
      <c r="X236" s="7"/>
      <c r="Y236" s="7"/>
      <c r="Z236" s="7"/>
      <c r="AA236" s="7"/>
    </row>
    <row r="237" spans="1:27" ht="15">
      <c r="A237" s="8" t="s">
        <v>40</v>
      </c>
      <c r="B237" s="9" t="s">
        <v>255</v>
      </c>
      <c r="C237" s="76">
        <v>7.0000000000000007E-2</v>
      </c>
      <c r="D237" s="80"/>
      <c r="E237" s="10"/>
      <c r="F237" s="96">
        <f t="shared" ref="F237:F256" si="86">C237*D237*E237</f>
        <v>0</v>
      </c>
      <c r="G237" s="101">
        <v>30</v>
      </c>
      <c r="H237" s="11">
        <v>0.4</v>
      </c>
      <c r="I237" s="108">
        <f>C237*G237*H237</f>
        <v>0.84000000000000008</v>
      </c>
      <c r="J237" s="109">
        <v>120</v>
      </c>
      <c r="K237" s="13">
        <v>0.7</v>
      </c>
      <c r="L237" s="112">
        <f>C237*J237*K237</f>
        <v>5.88</v>
      </c>
      <c r="M237" s="15"/>
      <c r="N237" s="16"/>
      <c r="O237" s="17">
        <f>C237*M237*N237</f>
        <v>0</v>
      </c>
      <c r="P237" s="29"/>
      <c r="Q237" s="30"/>
      <c r="R237" s="31">
        <f>C237*P237*Q237</f>
        <v>0</v>
      </c>
      <c r="S237" s="116"/>
      <c r="T237" s="72"/>
      <c r="U237" s="119">
        <f>C237*S237*T237</f>
        <v>0</v>
      </c>
      <c r="V237" s="12"/>
      <c r="W237" s="13"/>
      <c r="X237" s="14">
        <f>C237*V237*W237</f>
        <v>0</v>
      </c>
      <c r="Y237" s="12"/>
      <c r="Z237" s="13"/>
      <c r="AA237" s="14">
        <f>C237*Y237*Z237</f>
        <v>0</v>
      </c>
    </row>
    <row r="238" spans="1:27" ht="15">
      <c r="A238" s="8" t="s">
        <v>62</v>
      </c>
      <c r="B238" s="9" t="s">
        <v>241</v>
      </c>
      <c r="C238" s="76">
        <v>0.54</v>
      </c>
      <c r="D238" s="80"/>
      <c r="E238" s="10"/>
      <c r="F238" s="96">
        <f t="shared" si="86"/>
        <v>0</v>
      </c>
      <c r="G238" s="101">
        <v>5</v>
      </c>
      <c r="H238" s="11">
        <v>0.05</v>
      </c>
      <c r="I238" s="108">
        <f t="shared" ref="I238:I256" si="87">C238*G238*H238</f>
        <v>0.13500000000000001</v>
      </c>
      <c r="J238" s="109">
        <v>10</v>
      </c>
      <c r="K238" s="13">
        <v>0.2</v>
      </c>
      <c r="L238" s="112">
        <f t="shared" ref="L238:L256" si="88">C238*J238*K238</f>
        <v>1.08</v>
      </c>
      <c r="M238" s="15"/>
      <c r="N238" s="16"/>
      <c r="O238" s="17">
        <f>C238*M238*N238</f>
        <v>0</v>
      </c>
      <c r="P238" s="29">
        <v>7</v>
      </c>
      <c r="Q238" s="30">
        <v>1</v>
      </c>
      <c r="R238" s="31">
        <f>C238*P238*Q238</f>
        <v>3.7800000000000002</v>
      </c>
      <c r="S238" s="116"/>
      <c r="T238" s="72"/>
      <c r="U238" s="119">
        <f t="shared" ref="U238:U255" si="89">C238*S238*T238</f>
        <v>0</v>
      </c>
      <c r="V238" s="12">
        <v>2</v>
      </c>
      <c r="W238" s="13">
        <v>0.9</v>
      </c>
      <c r="X238" s="14">
        <f>C238*V238*W238</f>
        <v>0.97200000000000009</v>
      </c>
      <c r="Y238" s="12">
        <v>2</v>
      </c>
      <c r="Z238" s="13">
        <v>0.9</v>
      </c>
      <c r="AA238" s="14">
        <f>C238*Y238*Z238</f>
        <v>0.97200000000000009</v>
      </c>
    </row>
    <row r="239" spans="1:27" ht="15">
      <c r="A239" s="8" t="s">
        <v>62</v>
      </c>
      <c r="B239" s="9" t="s">
        <v>431</v>
      </c>
      <c r="C239" s="76">
        <v>0.56999999999999995</v>
      </c>
      <c r="D239" s="80"/>
      <c r="E239" s="10"/>
      <c r="F239" s="96"/>
      <c r="G239" s="101">
        <v>30</v>
      </c>
      <c r="H239" s="11">
        <v>0.05</v>
      </c>
      <c r="I239" s="108">
        <f t="shared" si="87"/>
        <v>0.85499999999999998</v>
      </c>
      <c r="J239" s="109">
        <v>10</v>
      </c>
      <c r="K239" s="13">
        <v>0.2</v>
      </c>
      <c r="L239" s="112">
        <f t="shared" si="88"/>
        <v>1.1399999999999999</v>
      </c>
      <c r="M239" s="15"/>
      <c r="N239" s="16"/>
      <c r="O239" s="17"/>
      <c r="P239" s="29"/>
      <c r="Q239" s="30"/>
      <c r="R239" s="31"/>
      <c r="S239" s="116"/>
      <c r="T239" s="72"/>
      <c r="U239" s="119">
        <f t="shared" si="89"/>
        <v>0</v>
      </c>
      <c r="V239" s="12"/>
      <c r="W239" s="13"/>
      <c r="X239" s="14"/>
      <c r="Y239" s="12"/>
      <c r="Z239" s="13"/>
      <c r="AA239" s="14"/>
    </row>
    <row r="240" spans="1:27" ht="15">
      <c r="A240" s="8" t="s">
        <v>90</v>
      </c>
      <c r="B240" s="9" t="s">
        <v>269</v>
      </c>
      <c r="C240" s="76">
        <v>0.16</v>
      </c>
      <c r="D240" s="80"/>
      <c r="E240" s="10"/>
      <c r="F240" s="96">
        <f t="shared" si="86"/>
        <v>0</v>
      </c>
      <c r="G240" s="101"/>
      <c r="H240" s="11"/>
      <c r="I240" s="108">
        <f t="shared" si="87"/>
        <v>0</v>
      </c>
      <c r="J240" s="109">
        <v>100</v>
      </c>
      <c r="K240" s="13">
        <v>0.3</v>
      </c>
      <c r="L240" s="112">
        <f t="shared" si="88"/>
        <v>4.8</v>
      </c>
      <c r="M240" s="15"/>
      <c r="N240" s="16"/>
      <c r="O240" s="17">
        <f t="shared" ref="O240:O256" si="90">C240*M240*N240</f>
        <v>0</v>
      </c>
      <c r="P240" s="29"/>
      <c r="Q240" s="30"/>
      <c r="R240" s="31">
        <f t="shared" ref="R240:R256" si="91">C240*P240*Q240</f>
        <v>0</v>
      </c>
      <c r="S240" s="116"/>
      <c r="T240" s="72"/>
      <c r="U240" s="119">
        <f t="shared" si="89"/>
        <v>0</v>
      </c>
      <c r="V240" s="12"/>
      <c r="W240" s="13"/>
      <c r="X240" s="14">
        <f t="shared" ref="X240:X256" si="92">C240*V240*W240</f>
        <v>0</v>
      </c>
      <c r="Y240" s="12"/>
      <c r="Z240" s="13"/>
      <c r="AA240" s="14">
        <f t="shared" ref="AA240:AA256" si="93">C240*Y240*Z240</f>
        <v>0</v>
      </c>
    </row>
    <row r="241" spans="1:27" ht="15">
      <c r="A241" s="8" t="s">
        <v>156</v>
      </c>
      <c r="B241" s="9" t="s">
        <v>231</v>
      </c>
      <c r="C241" s="76">
        <v>0.04</v>
      </c>
      <c r="D241" s="80"/>
      <c r="E241" s="10"/>
      <c r="F241" s="96">
        <f t="shared" si="86"/>
        <v>0</v>
      </c>
      <c r="G241" s="101">
        <v>30</v>
      </c>
      <c r="H241" s="11">
        <v>0.3</v>
      </c>
      <c r="I241" s="108">
        <f t="shared" si="87"/>
        <v>0.36</v>
      </c>
      <c r="J241" s="109">
        <v>60</v>
      </c>
      <c r="K241" s="13">
        <v>0.5</v>
      </c>
      <c r="L241" s="112">
        <f t="shared" si="88"/>
        <v>1.2</v>
      </c>
      <c r="M241" s="15"/>
      <c r="N241" s="16"/>
      <c r="O241" s="17">
        <f t="shared" si="90"/>
        <v>0</v>
      </c>
      <c r="P241" s="29"/>
      <c r="Q241" s="30"/>
      <c r="R241" s="31">
        <f t="shared" si="91"/>
        <v>0</v>
      </c>
      <c r="S241" s="116"/>
      <c r="T241" s="72"/>
      <c r="U241" s="119">
        <f t="shared" si="89"/>
        <v>0</v>
      </c>
      <c r="V241" s="12"/>
      <c r="W241" s="13"/>
      <c r="X241" s="14">
        <f t="shared" si="92"/>
        <v>0</v>
      </c>
      <c r="Y241" s="12"/>
      <c r="Z241" s="13"/>
      <c r="AA241" s="14">
        <f t="shared" si="93"/>
        <v>0</v>
      </c>
    </row>
    <row r="242" spans="1:27" ht="15">
      <c r="A242" s="8" t="s">
        <v>147</v>
      </c>
      <c r="B242" s="9" t="s">
        <v>25</v>
      </c>
      <c r="C242" s="76">
        <v>0.3</v>
      </c>
      <c r="D242" s="80"/>
      <c r="E242" s="10"/>
      <c r="F242" s="96">
        <f t="shared" si="86"/>
        <v>0</v>
      </c>
      <c r="G242" s="101">
        <v>180</v>
      </c>
      <c r="H242" s="11">
        <v>0.3</v>
      </c>
      <c r="I242" s="108">
        <f t="shared" si="87"/>
        <v>16.2</v>
      </c>
      <c r="J242" s="109">
        <v>60</v>
      </c>
      <c r="K242" s="13">
        <v>0.2</v>
      </c>
      <c r="L242" s="112">
        <f t="shared" si="88"/>
        <v>3.6</v>
      </c>
      <c r="M242" s="15"/>
      <c r="N242" s="16"/>
      <c r="O242" s="17">
        <f t="shared" si="90"/>
        <v>0</v>
      </c>
      <c r="P242" s="29"/>
      <c r="Q242" s="30"/>
      <c r="R242" s="31">
        <f t="shared" si="91"/>
        <v>0</v>
      </c>
      <c r="S242" s="116"/>
      <c r="T242" s="72"/>
      <c r="U242" s="119">
        <f t="shared" si="89"/>
        <v>0</v>
      </c>
      <c r="V242" s="12"/>
      <c r="W242" s="13"/>
      <c r="X242" s="14">
        <f t="shared" si="92"/>
        <v>0</v>
      </c>
      <c r="Y242" s="12"/>
      <c r="Z242" s="13"/>
      <c r="AA242" s="14">
        <f t="shared" si="93"/>
        <v>0</v>
      </c>
    </row>
    <row r="243" spans="1:27" ht="17.25" customHeight="1">
      <c r="A243" s="8" t="s">
        <v>95</v>
      </c>
      <c r="B243" s="9" t="s">
        <v>311</v>
      </c>
      <c r="C243" s="76">
        <v>0.3</v>
      </c>
      <c r="D243" s="80"/>
      <c r="E243" s="10"/>
      <c r="F243" s="96">
        <f t="shared" si="86"/>
        <v>0</v>
      </c>
      <c r="G243" s="101"/>
      <c r="H243" s="11"/>
      <c r="I243" s="108">
        <f t="shared" si="87"/>
        <v>0</v>
      </c>
      <c r="J243" s="109">
        <v>15</v>
      </c>
      <c r="K243" s="13">
        <v>0.7</v>
      </c>
      <c r="L243" s="112">
        <f t="shared" si="88"/>
        <v>3.15</v>
      </c>
      <c r="M243" s="15"/>
      <c r="N243" s="16"/>
      <c r="O243" s="17">
        <f t="shared" si="90"/>
        <v>0</v>
      </c>
      <c r="P243" s="29">
        <v>7</v>
      </c>
      <c r="Q243" s="30">
        <v>1</v>
      </c>
      <c r="R243" s="31">
        <f t="shared" si="91"/>
        <v>2.1</v>
      </c>
      <c r="S243" s="116"/>
      <c r="T243" s="72"/>
      <c r="U243" s="119">
        <f t="shared" si="89"/>
        <v>0</v>
      </c>
      <c r="V243" s="12"/>
      <c r="W243" s="13"/>
      <c r="X243" s="14">
        <f t="shared" si="92"/>
        <v>0</v>
      </c>
      <c r="Y243" s="12"/>
      <c r="Z243" s="13"/>
      <c r="AA243" s="14">
        <f t="shared" si="93"/>
        <v>0</v>
      </c>
    </row>
    <row r="244" spans="1:27" ht="18.75" customHeight="1">
      <c r="A244" s="8" t="s">
        <v>92</v>
      </c>
      <c r="B244" s="9" t="s">
        <v>265</v>
      </c>
      <c r="C244" s="76">
        <v>0.87</v>
      </c>
      <c r="D244" s="80"/>
      <c r="E244" s="10"/>
      <c r="F244" s="96">
        <f t="shared" si="86"/>
        <v>0</v>
      </c>
      <c r="G244" s="101"/>
      <c r="H244" s="11"/>
      <c r="I244" s="108">
        <f t="shared" si="87"/>
        <v>0</v>
      </c>
      <c r="J244" s="109">
        <v>20</v>
      </c>
      <c r="K244" s="13">
        <v>0.7</v>
      </c>
      <c r="L244" s="112">
        <f t="shared" si="88"/>
        <v>12.179999999999998</v>
      </c>
      <c r="M244" s="15"/>
      <c r="N244" s="16"/>
      <c r="O244" s="17">
        <f t="shared" si="90"/>
        <v>0</v>
      </c>
      <c r="P244" s="29">
        <v>7</v>
      </c>
      <c r="Q244" s="30">
        <v>1</v>
      </c>
      <c r="R244" s="31">
        <f t="shared" si="91"/>
        <v>6.09</v>
      </c>
      <c r="S244" s="116"/>
      <c r="T244" s="72"/>
      <c r="U244" s="119">
        <f t="shared" si="89"/>
        <v>0</v>
      </c>
      <c r="V244" s="12"/>
      <c r="W244" s="13"/>
      <c r="X244" s="14">
        <f t="shared" si="92"/>
        <v>0</v>
      </c>
      <c r="Y244" s="12"/>
      <c r="Z244" s="13"/>
      <c r="AA244" s="14">
        <f t="shared" si="93"/>
        <v>0</v>
      </c>
    </row>
    <row r="245" spans="1:27" ht="18.75" customHeight="1">
      <c r="A245" s="8" t="s">
        <v>91</v>
      </c>
      <c r="B245" s="9" t="s">
        <v>266</v>
      </c>
      <c r="C245" s="76">
        <v>0.09</v>
      </c>
      <c r="D245" s="80"/>
      <c r="E245" s="10"/>
      <c r="F245" s="96">
        <f t="shared" si="86"/>
        <v>0</v>
      </c>
      <c r="G245" s="101"/>
      <c r="H245" s="11"/>
      <c r="I245" s="108">
        <f t="shared" si="87"/>
        <v>0</v>
      </c>
      <c r="J245" s="109">
        <v>60</v>
      </c>
      <c r="K245" s="13">
        <v>0.3</v>
      </c>
      <c r="L245" s="112">
        <f t="shared" si="88"/>
        <v>1.6199999999999999</v>
      </c>
      <c r="M245" s="15"/>
      <c r="N245" s="16"/>
      <c r="O245" s="17">
        <f t="shared" si="90"/>
        <v>0</v>
      </c>
      <c r="P245" s="29"/>
      <c r="Q245" s="30"/>
      <c r="R245" s="31">
        <f t="shared" si="91"/>
        <v>0</v>
      </c>
      <c r="S245" s="116"/>
      <c r="T245" s="72"/>
      <c r="U245" s="119">
        <f t="shared" si="89"/>
        <v>0</v>
      </c>
      <c r="V245" s="12"/>
      <c r="W245" s="13"/>
      <c r="X245" s="14">
        <f t="shared" si="92"/>
        <v>0</v>
      </c>
      <c r="Y245" s="12"/>
      <c r="Z245" s="13"/>
      <c r="AA245" s="14">
        <f t="shared" si="93"/>
        <v>0</v>
      </c>
    </row>
    <row r="246" spans="1:27" ht="15">
      <c r="A246" s="8" t="s">
        <v>151</v>
      </c>
      <c r="B246" s="9" t="s">
        <v>22</v>
      </c>
      <c r="C246" s="76">
        <v>0.09</v>
      </c>
      <c r="D246" s="80"/>
      <c r="E246" s="10"/>
      <c r="F246" s="96">
        <f t="shared" si="86"/>
        <v>0</v>
      </c>
      <c r="G246" s="101">
        <v>20</v>
      </c>
      <c r="H246" s="11">
        <v>0.1</v>
      </c>
      <c r="I246" s="108">
        <f t="shared" si="87"/>
        <v>0.18</v>
      </c>
      <c r="J246" s="109"/>
      <c r="K246" s="13"/>
      <c r="L246" s="112">
        <f t="shared" si="88"/>
        <v>0</v>
      </c>
      <c r="M246" s="15"/>
      <c r="N246" s="16"/>
      <c r="O246" s="17">
        <f t="shared" si="90"/>
        <v>0</v>
      </c>
      <c r="P246" s="29"/>
      <c r="Q246" s="30"/>
      <c r="R246" s="31">
        <f t="shared" si="91"/>
        <v>0</v>
      </c>
      <c r="S246" s="116"/>
      <c r="T246" s="72"/>
      <c r="U246" s="119">
        <f t="shared" si="89"/>
        <v>0</v>
      </c>
      <c r="V246" s="12"/>
      <c r="W246" s="13"/>
      <c r="X246" s="14">
        <f t="shared" si="92"/>
        <v>0</v>
      </c>
      <c r="Y246" s="12"/>
      <c r="Z246" s="13"/>
      <c r="AA246" s="14">
        <f t="shared" si="93"/>
        <v>0</v>
      </c>
    </row>
    <row r="247" spans="1:27" ht="15">
      <c r="A247" s="8" t="s">
        <v>131</v>
      </c>
      <c r="B247" s="9" t="s">
        <v>34</v>
      </c>
      <c r="C247" s="76">
        <v>8.15</v>
      </c>
      <c r="D247" s="80"/>
      <c r="E247" s="10"/>
      <c r="F247" s="96">
        <f t="shared" si="86"/>
        <v>0</v>
      </c>
      <c r="G247" s="101"/>
      <c r="H247" s="11"/>
      <c r="I247" s="108">
        <f t="shared" si="87"/>
        <v>0</v>
      </c>
      <c r="J247" s="109">
        <v>10</v>
      </c>
      <c r="K247" s="13">
        <v>2.9000000000000001E-2</v>
      </c>
      <c r="L247" s="112">
        <f t="shared" si="88"/>
        <v>2.3635000000000002</v>
      </c>
      <c r="M247" s="15"/>
      <c r="N247" s="16"/>
      <c r="O247" s="17">
        <f t="shared" si="90"/>
        <v>0</v>
      </c>
      <c r="P247" s="29"/>
      <c r="Q247" s="30"/>
      <c r="R247" s="31">
        <f t="shared" si="91"/>
        <v>0</v>
      </c>
      <c r="S247" s="116"/>
      <c r="T247" s="72"/>
      <c r="U247" s="119">
        <f t="shared" si="89"/>
        <v>0</v>
      </c>
      <c r="V247" s="12"/>
      <c r="W247" s="13"/>
      <c r="X247" s="14">
        <f t="shared" si="92"/>
        <v>0</v>
      </c>
      <c r="Y247" s="12"/>
      <c r="Z247" s="13"/>
      <c r="AA247" s="14">
        <f t="shared" si="93"/>
        <v>0</v>
      </c>
    </row>
    <row r="248" spans="1:27" ht="15">
      <c r="A248" s="8" t="s">
        <v>350</v>
      </c>
      <c r="B248" s="9" t="s">
        <v>240</v>
      </c>
      <c r="C248" s="76">
        <v>0</v>
      </c>
      <c r="D248" s="80"/>
      <c r="E248" s="10"/>
      <c r="F248" s="96">
        <f t="shared" si="86"/>
        <v>0</v>
      </c>
      <c r="G248" s="101">
        <v>30</v>
      </c>
      <c r="H248" s="11">
        <v>0.5</v>
      </c>
      <c r="I248" s="108">
        <f t="shared" si="87"/>
        <v>0</v>
      </c>
      <c r="J248" s="109"/>
      <c r="K248" s="13"/>
      <c r="L248" s="112">
        <f t="shared" si="88"/>
        <v>0</v>
      </c>
      <c r="M248" s="15"/>
      <c r="N248" s="16"/>
      <c r="O248" s="17">
        <f t="shared" si="90"/>
        <v>0</v>
      </c>
      <c r="P248" s="29"/>
      <c r="Q248" s="30"/>
      <c r="R248" s="31">
        <f t="shared" si="91"/>
        <v>0</v>
      </c>
      <c r="S248" s="116"/>
      <c r="T248" s="72"/>
      <c r="U248" s="119">
        <f t="shared" si="89"/>
        <v>0</v>
      </c>
      <c r="V248" s="12"/>
      <c r="W248" s="13"/>
      <c r="X248" s="14">
        <f t="shared" si="92"/>
        <v>0</v>
      </c>
      <c r="Y248" s="12"/>
      <c r="Z248" s="13"/>
      <c r="AA248" s="14">
        <f t="shared" si="93"/>
        <v>0</v>
      </c>
    </row>
    <row r="249" spans="1:27" ht="15">
      <c r="A249" s="8" t="s">
        <v>73</v>
      </c>
      <c r="B249" s="9" t="s">
        <v>242</v>
      </c>
      <c r="C249" s="76">
        <v>0.32</v>
      </c>
      <c r="D249" s="80"/>
      <c r="E249" s="10"/>
      <c r="F249" s="96">
        <f t="shared" si="86"/>
        <v>0</v>
      </c>
      <c r="G249" s="101">
        <v>30</v>
      </c>
      <c r="H249" s="11">
        <v>0.5</v>
      </c>
      <c r="I249" s="108">
        <f t="shared" si="87"/>
        <v>4.8</v>
      </c>
      <c r="J249" s="109"/>
      <c r="K249" s="13"/>
      <c r="L249" s="112">
        <f t="shared" si="88"/>
        <v>0</v>
      </c>
      <c r="M249" s="15"/>
      <c r="N249" s="16"/>
      <c r="O249" s="17">
        <f t="shared" si="90"/>
        <v>0</v>
      </c>
      <c r="P249" s="29"/>
      <c r="Q249" s="30"/>
      <c r="R249" s="31">
        <f t="shared" si="91"/>
        <v>0</v>
      </c>
      <c r="S249" s="116"/>
      <c r="T249" s="72"/>
      <c r="U249" s="119">
        <f t="shared" si="89"/>
        <v>0</v>
      </c>
      <c r="V249" s="12"/>
      <c r="W249" s="13"/>
      <c r="X249" s="14">
        <f t="shared" si="92"/>
        <v>0</v>
      </c>
      <c r="Y249" s="12"/>
      <c r="Z249" s="13"/>
      <c r="AA249" s="14">
        <f t="shared" si="93"/>
        <v>0</v>
      </c>
    </row>
    <row r="250" spans="1:27" ht="15">
      <c r="A250" s="8" t="s">
        <v>145</v>
      </c>
      <c r="B250" s="9" t="s">
        <v>25</v>
      </c>
      <c r="C250" s="76">
        <v>0.13</v>
      </c>
      <c r="D250" s="80"/>
      <c r="E250" s="10"/>
      <c r="F250" s="96">
        <f t="shared" si="86"/>
        <v>0</v>
      </c>
      <c r="G250" s="101">
        <v>30</v>
      </c>
      <c r="H250" s="11">
        <v>0.4</v>
      </c>
      <c r="I250" s="108">
        <f t="shared" si="87"/>
        <v>1.5600000000000003</v>
      </c>
      <c r="J250" s="109"/>
      <c r="K250" s="13"/>
      <c r="L250" s="112">
        <f t="shared" si="88"/>
        <v>0</v>
      </c>
      <c r="M250" s="15"/>
      <c r="N250" s="16"/>
      <c r="O250" s="17">
        <f t="shared" si="90"/>
        <v>0</v>
      </c>
      <c r="P250" s="29"/>
      <c r="Q250" s="30"/>
      <c r="R250" s="31">
        <f t="shared" si="91"/>
        <v>0</v>
      </c>
      <c r="S250" s="116"/>
      <c r="T250" s="72"/>
      <c r="U250" s="119">
        <f t="shared" si="89"/>
        <v>0</v>
      </c>
      <c r="V250" s="12"/>
      <c r="W250" s="13"/>
      <c r="X250" s="14">
        <f t="shared" si="92"/>
        <v>0</v>
      </c>
      <c r="Y250" s="12"/>
      <c r="Z250" s="13"/>
      <c r="AA250" s="14">
        <f t="shared" si="93"/>
        <v>0</v>
      </c>
    </row>
    <row r="251" spans="1:27" ht="15">
      <c r="A251" s="8" t="s">
        <v>146</v>
      </c>
      <c r="B251" s="9" t="s">
        <v>25</v>
      </c>
      <c r="C251" s="76">
        <v>0.37</v>
      </c>
      <c r="D251" s="80"/>
      <c r="E251" s="10"/>
      <c r="F251" s="96">
        <f t="shared" si="86"/>
        <v>0</v>
      </c>
      <c r="G251" s="101">
        <v>90</v>
      </c>
      <c r="H251" s="11">
        <v>0.3</v>
      </c>
      <c r="I251" s="108">
        <f t="shared" si="87"/>
        <v>9.9899999999999984</v>
      </c>
      <c r="J251" s="109"/>
      <c r="K251" s="13"/>
      <c r="L251" s="112">
        <f t="shared" si="88"/>
        <v>0</v>
      </c>
      <c r="M251" s="15"/>
      <c r="N251" s="16"/>
      <c r="O251" s="17">
        <f t="shared" si="90"/>
        <v>0</v>
      </c>
      <c r="P251" s="29"/>
      <c r="Q251" s="30"/>
      <c r="R251" s="31">
        <f t="shared" si="91"/>
        <v>0</v>
      </c>
      <c r="S251" s="116"/>
      <c r="T251" s="72"/>
      <c r="U251" s="119">
        <f t="shared" si="89"/>
        <v>0</v>
      </c>
      <c r="V251" s="12"/>
      <c r="W251" s="13"/>
      <c r="X251" s="14">
        <f t="shared" si="92"/>
        <v>0</v>
      </c>
      <c r="Y251" s="12"/>
      <c r="Z251" s="13"/>
      <c r="AA251" s="14">
        <f t="shared" si="93"/>
        <v>0</v>
      </c>
    </row>
    <row r="252" spans="1:27" ht="15">
      <c r="A252" s="8" t="s">
        <v>393</v>
      </c>
      <c r="B252" s="9" t="s">
        <v>24</v>
      </c>
      <c r="C252" s="76">
        <v>2.83</v>
      </c>
      <c r="D252" s="80"/>
      <c r="E252" s="10"/>
      <c r="F252" s="96">
        <f t="shared" si="86"/>
        <v>0</v>
      </c>
      <c r="G252" s="101"/>
      <c r="H252" s="11"/>
      <c r="I252" s="108">
        <f t="shared" si="87"/>
        <v>0</v>
      </c>
      <c r="J252" s="109"/>
      <c r="K252" s="13"/>
      <c r="L252" s="112">
        <f t="shared" si="88"/>
        <v>0</v>
      </c>
      <c r="M252" s="15"/>
      <c r="N252" s="16"/>
      <c r="O252" s="17">
        <f t="shared" si="90"/>
        <v>0</v>
      </c>
      <c r="P252" s="29"/>
      <c r="Q252" s="30"/>
      <c r="R252" s="31">
        <f t="shared" si="91"/>
        <v>0</v>
      </c>
      <c r="S252" s="116"/>
      <c r="T252" s="72"/>
      <c r="U252" s="119">
        <f t="shared" si="89"/>
        <v>0</v>
      </c>
      <c r="V252" s="12">
        <v>1</v>
      </c>
      <c r="W252" s="13">
        <v>0.7</v>
      </c>
      <c r="X252" s="14">
        <f t="shared" si="92"/>
        <v>1.9809999999999999</v>
      </c>
      <c r="Y252" s="12">
        <v>1</v>
      </c>
      <c r="Z252" s="13">
        <v>0.7</v>
      </c>
      <c r="AA252" s="14">
        <f t="shared" si="93"/>
        <v>1.9809999999999999</v>
      </c>
    </row>
    <row r="253" spans="1:27" ht="15">
      <c r="A253" s="8" t="s">
        <v>423</v>
      </c>
      <c r="B253" s="9" t="s">
        <v>424</v>
      </c>
      <c r="C253" s="76">
        <v>1</v>
      </c>
      <c r="D253" s="80"/>
      <c r="E253" s="10"/>
      <c r="F253" s="96">
        <f t="shared" si="86"/>
        <v>0</v>
      </c>
      <c r="G253" s="101"/>
      <c r="H253" s="11"/>
      <c r="I253" s="108">
        <f t="shared" si="87"/>
        <v>0</v>
      </c>
      <c r="J253" s="109"/>
      <c r="K253" s="13"/>
      <c r="L253" s="112">
        <f t="shared" si="88"/>
        <v>0</v>
      </c>
      <c r="M253" s="15"/>
      <c r="N253" s="16"/>
      <c r="O253" s="17">
        <f t="shared" si="90"/>
        <v>0</v>
      </c>
      <c r="P253" s="29"/>
      <c r="Q253" s="30"/>
      <c r="R253" s="31">
        <f t="shared" si="91"/>
        <v>0</v>
      </c>
      <c r="S253" s="116"/>
      <c r="T253" s="72"/>
      <c r="U253" s="119">
        <f t="shared" si="89"/>
        <v>0</v>
      </c>
      <c r="V253" s="12"/>
      <c r="W253" s="13"/>
      <c r="X253" s="14">
        <f t="shared" si="92"/>
        <v>0</v>
      </c>
      <c r="Y253" s="12">
        <v>3</v>
      </c>
      <c r="Z253" s="13">
        <v>0.9</v>
      </c>
      <c r="AA253" s="14">
        <f t="shared" si="93"/>
        <v>2.7</v>
      </c>
    </row>
    <row r="254" spans="1:27" ht="15">
      <c r="A254" s="8" t="s">
        <v>312</v>
      </c>
      <c r="B254" s="9" t="s">
        <v>313</v>
      </c>
      <c r="C254" s="76">
        <v>1.085</v>
      </c>
      <c r="D254" s="80"/>
      <c r="E254" s="10"/>
      <c r="F254" s="96">
        <f t="shared" si="86"/>
        <v>0</v>
      </c>
      <c r="G254" s="101"/>
      <c r="H254" s="11"/>
      <c r="I254" s="108">
        <f t="shared" si="87"/>
        <v>0</v>
      </c>
      <c r="J254" s="109"/>
      <c r="K254" s="13"/>
      <c r="L254" s="112">
        <f t="shared" si="88"/>
        <v>0</v>
      </c>
      <c r="M254" s="15"/>
      <c r="N254" s="16"/>
      <c r="O254" s="17">
        <f t="shared" si="90"/>
        <v>0</v>
      </c>
      <c r="P254" s="47">
        <v>7</v>
      </c>
      <c r="Q254" s="45">
        <v>0.3</v>
      </c>
      <c r="R254" s="31">
        <f t="shared" si="91"/>
        <v>2.2784999999999997</v>
      </c>
      <c r="S254" s="116"/>
      <c r="T254" s="72"/>
      <c r="U254" s="119">
        <f t="shared" si="89"/>
        <v>0</v>
      </c>
      <c r="V254" s="12"/>
      <c r="W254" s="13"/>
      <c r="X254" s="14">
        <f t="shared" si="92"/>
        <v>0</v>
      </c>
      <c r="Y254" s="12"/>
      <c r="Z254" s="13"/>
      <c r="AA254" s="14">
        <f t="shared" si="93"/>
        <v>0</v>
      </c>
    </row>
    <row r="255" spans="1:27" ht="15">
      <c r="A255" s="8" t="s">
        <v>412</v>
      </c>
      <c r="B255" s="9" t="s">
        <v>22</v>
      </c>
      <c r="C255" s="76">
        <v>4.8</v>
      </c>
      <c r="D255" s="80"/>
      <c r="E255" s="10"/>
      <c r="F255" s="96">
        <f t="shared" si="86"/>
        <v>0</v>
      </c>
      <c r="G255" s="101"/>
      <c r="H255" s="11"/>
      <c r="I255" s="108">
        <f t="shared" si="87"/>
        <v>0</v>
      </c>
      <c r="J255" s="109"/>
      <c r="K255" s="13"/>
      <c r="L255" s="112">
        <f t="shared" si="88"/>
        <v>0</v>
      </c>
      <c r="M255" s="15"/>
      <c r="N255" s="16"/>
      <c r="O255" s="17">
        <f t="shared" si="90"/>
        <v>0</v>
      </c>
      <c r="P255" s="29"/>
      <c r="Q255" s="30"/>
      <c r="R255" s="31">
        <f t="shared" si="91"/>
        <v>0</v>
      </c>
      <c r="S255" s="116"/>
      <c r="T255" s="72"/>
      <c r="U255" s="119">
        <f t="shared" si="89"/>
        <v>0</v>
      </c>
      <c r="V255" s="12">
        <v>1</v>
      </c>
      <c r="W255" s="13">
        <v>0.9</v>
      </c>
      <c r="X255" s="14">
        <f t="shared" si="92"/>
        <v>4.32</v>
      </c>
      <c r="Y255" s="12">
        <v>1</v>
      </c>
      <c r="Z255" s="13">
        <v>0.9</v>
      </c>
      <c r="AA255" s="14">
        <f t="shared" si="93"/>
        <v>4.32</v>
      </c>
    </row>
    <row r="256" spans="1:27" ht="15" customHeight="1">
      <c r="A256" s="8" t="s">
        <v>413</v>
      </c>
      <c r="C256" s="76">
        <v>0.95</v>
      </c>
      <c r="D256" s="80"/>
      <c r="E256" s="10"/>
      <c r="F256" s="96">
        <f t="shared" si="86"/>
        <v>0</v>
      </c>
      <c r="G256" s="101"/>
      <c r="H256" s="11"/>
      <c r="I256" s="108">
        <f t="shared" si="87"/>
        <v>0</v>
      </c>
      <c r="J256" s="109"/>
      <c r="K256" s="13"/>
      <c r="L256" s="112">
        <f t="shared" si="88"/>
        <v>0</v>
      </c>
      <c r="M256" s="15"/>
      <c r="N256" s="16"/>
      <c r="O256" s="17">
        <f t="shared" si="90"/>
        <v>0</v>
      </c>
      <c r="P256" s="29"/>
      <c r="Q256" s="30"/>
      <c r="R256" s="31">
        <f t="shared" si="91"/>
        <v>0</v>
      </c>
      <c r="S256" s="116"/>
      <c r="T256" s="72"/>
      <c r="U256" s="119">
        <f t="shared" ref="U256" si="94">C256*S256*T256</f>
        <v>0</v>
      </c>
      <c r="V256" s="12">
        <v>1</v>
      </c>
      <c r="W256" s="13">
        <v>0.4</v>
      </c>
      <c r="X256" s="14">
        <f t="shared" si="92"/>
        <v>0.38</v>
      </c>
      <c r="Y256" s="12">
        <v>1</v>
      </c>
      <c r="Z256" s="13">
        <v>0.4</v>
      </c>
      <c r="AA256" s="14">
        <f t="shared" si="93"/>
        <v>0.38</v>
      </c>
    </row>
    <row r="257" spans="1:27" ht="36" customHeight="1">
      <c r="A257" s="7" t="s">
        <v>236</v>
      </c>
      <c r="B257" s="7"/>
      <c r="C257" s="75"/>
      <c r="D257" s="75"/>
      <c r="E257" s="89"/>
      <c r="F257" s="89"/>
      <c r="G257" s="75"/>
      <c r="H257" s="89"/>
      <c r="I257" s="89"/>
      <c r="J257" s="75"/>
      <c r="K257" s="89"/>
      <c r="L257" s="89"/>
      <c r="M257" s="7"/>
      <c r="N257" s="7"/>
      <c r="O257" s="7"/>
      <c r="P257" s="7"/>
      <c r="Q257" s="7"/>
      <c r="R257" s="7"/>
      <c r="S257" s="75"/>
      <c r="T257" s="89"/>
      <c r="U257" s="89"/>
      <c r="V257" s="7"/>
      <c r="W257" s="7"/>
      <c r="X257" s="7"/>
      <c r="Y257" s="7"/>
      <c r="Z257" s="7"/>
      <c r="AA257" s="7"/>
    </row>
    <row r="258" spans="1:27" ht="15">
      <c r="A258" s="8" t="s">
        <v>342</v>
      </c>
      <c r="B258" s="71"/>
      <c r="C258" s="76">
        <v>1.18</v>
      </c>
      <c r="D258" s="80">
        <v>2</v>
      </c>
      <c r="E258" s="10">
        <v>0.05</v>
      </c>
      <c r="F258" s="96">
        <f t="shared" ref="F258:F264" si="95">C258*D258*E258</f>
        <v>0.11799999999999999</v>
      </c>
      <c r="G258" s="101">
        <v>40</v>
      </c>
      <c r="H258" s="11">
        <v>0.5</v>
      </c>
      <c r="I258" s="108">
        <f>C258*G258*H258</f>
        <v>23.599999999999998</v>
      </c>
      <c r="J258" s="109">
        <v>75</v>
      </c>
      <c r="K258" s="13">
        <v>1</v>
      </c>
      <c r="L258" s="112">
        <f>C258*J258*K258</f>
        <v>88.5</v>
      </c>
      <c r="M258" s="15"/>
      <c r="N258" s="16"/>
      <c r="O258" s="17" t="e">
        <f>#REF!*M258*N258</f>
        <v>#REF!</v>
      </c>
      <c r="P258" s="47">
        <v>14</v>
      </c>
      <c r="Q258" s="45">
        <v>1</v>
      </c>
      <c r="R258" s="31" t="e">
        <f>#REF!*P258*Q258</f>
        <v>#REF!</v>
      </c>
      <c r="S258" s="116">
        <v>2</v>
      </c>
      <c r="T258" s="72">
        <v>0.05</v>
      </c>
      <c r="U258" s="119">
        <f>C258*S258*T258</f>
        <v>0.11799999999999999</v>
      </c>
      <c r="V258" s="12">
        <v>4</v>
      </c>
      <c r="W258" s="13">
        <v>1</v>
      </c>
      <c r="X258" s="14" t="e">
        <f>#REF!*V258*W258</f>
        <v>#REF!</v>
      </c>
      <c r="Y258" s="12">
        <v>4</v>
      </c>
      <c r="Z258" s="13">
        <v>1</v>
      </c>
      <c r="AA258" s="14" t="e">
        <f>#REF!*Y258*Z258</f>
        <v>#REF!</v>
      </c>
    </row>
    <row r="259" spans="1:27" ht="15">
      <c r="A259" s="8" t="s">
        <v>20</v>
      </c>
      <c r="B259" s="9" t="s">
        <v>215</v>
      </c>
      <c r="C259" s="76">
        <v>0</v>
      </c>
      <c r="D259" s="80">
        <v>12</v>
      </c>
      <c r="E259" s="10">
        <v>0.4</v>
      </c>
      <c r="F259" s="96">
        <f t="shared" si="95"/>
        <v>0</v>
      </c>
      <c r="G259" s="101">
        <v>30</v>
      </c>
      <c r="H259" s="11">
        <v>0.15</v>
      </c>
      <c r="I259" s="108">
        <f t="shared" ref="I259:I264" si="96">C259*G259*H259</f>
        <v>0</v>
      </c>
      <c r="J259" s="109">
        <v>40</v>
      </c>
      <c r="K259" s="13">
        <v>0.6</v>
      </c>
      <c r="L259" s="112">
        <f t="shared" ref="L259:L264" si="97">C259*J259*K259</f>
        <v>0</v>
      </c>
      <c r="M259" s="15">
        <v>12</v>
      </c>
      <c r="N259" s="16">
        <v>1</v>
      </c>
      <c r="O259" s="17">
        <f t="shared" ref="O259:O264" si="98">C259*M259*N259</f>
        <v>0</v>
      </c>
      <c r="P259" s="29"/>
      <c r="Q259" s="30"/>
      <c r="R259" s="31">
        <f t="shared" ref="R259:R264" si="99">C259*P259*Q259</f>
        <v>0</v>
      </c>
      <c r="S259" s="116">
        <v>12</v>
      </c>
      <c r="T259" s="72">
        <v>0.38300000000000001</v>
      </c>
      <c r="U259" s="119">
        <f t="shared" ref="U259:U264" si="100">C259*S259*T259</f>
        <v>0</v>
      </c>
      <c r="V259" s="12"/>
      <c r="W259" s="13"/>
      <c r="X259" s="14">
        <f t="shared" ref="X259:X264" si="101">C259*V259*W259</f>
        <v>0</v>
      </c>
      <c r="Y259" s="12"/>
      <c r="Z259" s="13"/>
      <c r="AA259" s="14">
        <f t="shared" ref="AA259:AA264" si="102">C259*Y259*Z259</f>
        <v>0</v>
      </c>
    </row>
    <row r="260" spans="1:27" ht="15">
      <c r="A260" s="8" t="s">
        <v>18</v>
      </c>
      <c r="B260" s="9" t="s">
        <v>261</v>
      </c>
      <c r="C260" s="76">
        <v>0.86</v>
      </c>
      <c r="D260" s="80">
        <v>1</v>
      </c>
      <c r="E260" s="10">
        <v>1</v>
      </c>
      <c r="F260" s="96">
        <f t="shared" si="95"/>
        <v>0.86</v>
      </c>
      <c r="G260" s="101">
        <v>10</v>
      </c>
      <c r="H260" s="11">
        <v>0.5</v>
      </c>
      <c r="I260" s="108">
        <f t="shared" si="96"/>
        <v>4.3</v>
      </c>
      <c r="J260" s="109">
        <v>30</v>
      </c>
      <c r="K260" s="13">
        <v>1</v>
      </c>
      <c r="L260" s="112">
        <f t="shared" si="97"/>
        <v>25.8</v>
      </c>
      <c r="M260" s="15"/>
      <c r="N260" s="16"/>
      <c r="O260" s="17">
        <f t="shared" si="98"/>
        <v>0</v>
      </c>
      <c r="P260" s="29">
        <v>7</v>
      </c>
      <c r="Q260" s="30">
        <v>1</v>
      </c>
      <c r="R260" s="31">
        <f t="shared" si="99"/>
        <v>6.02</v>
      </c>
      <c r="S260" s="116"/>
      <c r="T260" s="72"/>
      <c r="U260" s="119">
        <f t="shared" si="100"/>
        <v>0</v>
      </c>
      <c r="V260" s="12">
        <v>2</v>
      </c>
      <c r="W260" s="13">
        <v>1</v>
      </c>
      <c r="X260" s="14">
        <f t="shared" si="101"/>
        <v>1.72</v>
      </c>
      <c r="Y260" s="12">
        <v>2</v>
      </c>
      <c r="Z260" s="13">
        <v>1</v>
      </c>
      <c r="AA260" s="14">
        <f t="shared" si="102"/>
        <v>1.72</v>
      </c>
    </row>
    <row r="261" spans="1:27" ht="15">
      <c r="A261" s="8" t="s">
        <v>21</v>
      </c>
      <c r="B261" s="9" t="s">
        <v>217</v>
      </c>
      <c r="C261" s="76">
        <v>5.6000000000000001E-2</v>
      </c>
      <c r="D261" s="80">
        <v>12</v>
      </c>
      <c r="E261" s="10">
        <v>0.4</v>
      </c>
      <c r="F261" s="96">
        <f t="shared" si="95"/>
        <v>0.26880000000000004</v>
      </c>
      <c r="G261" s="101">
        <v>30</v>
      </c>
      <c r="H261" s="11">
        <v>0.15</v>
      </c>
      <c r="I261" s="108">
        <f t="shared" si="96"/>
        <v>0.252</v>
      </c>
      <c r="J261" s="109">
        <v>40</v>
      </c>
      <c r="K261" s="13">
        <v>0.6</v>
      </c>
      <c r="L261" s="112">
        <f t="shared" si="97"/>
        <v>1.3440000000000001</v>
      </c>
      <c r="M261" s="15">
        <v>12</v>
      </c>
      <c r="N261" s="16">
        <v>1</v>
      </c>
      <c r="O261" s="17">
        <f t="shared" si="98"/>
        <v>0.67200000000000004</v>
      </c>
      <c r="P261" s="29"/>
      <c r="Q261" s="30"/>
      <c r="R261" s="31">
        <f t="shared" si="99"/>
        <v>0</v>
      </c>
      <c r="S261" s="116">
        <v>12</v>
      </c>
      <c r="T261" s="72">
        <v>0.38300000000000001</v>
      </c>
      <c r="U261" s="119">
        <f t="shared" si="100"/>
        <v>0.25737599999999999</v>
      </c>
      <c r="V261" s="12">
        <v>1</v>
      </c>
      <c r="W261" s="13">
        <v>0.8</v>
      </c>
      <c r="X261" s="14">
        <f t="shared" si="101"/>
        <v>4.4800000000000006E-2</v>
      </c>
      <c r="Y261" s="12">
        <v>1</v>
      </c>
      <c r="Z261" s="13">
        <v>0.8</v>
      </c>
      <c r="AA261" s="14">
        <f t="shared" si="102"/>
        <v>4.4800000000000006E-2</v>
      </c>
    </row>
    <row r="262" spans="1:27" ht="15">
      <c r="A262" s="8" t="s">
        <v>388</v>
      </c>
      <c r="B262" s="9" t="s">
        <v>389</v>
      </c>
      <c r="C262" s="76">
        <v>4.18</v>
      </c>
      <c r="D262" s="80"/>
      <c r="E262" s="10"/>
      <c r="F262" s="96">
        <f t="shared" si="95"/>
        <v>0</v>
      </c>
      <c r="G262" s="102">
        <v>5</v>
      </c>
      <c r="H262" s="11">
        <v>0.05</v>
      </c>
      <c r="I262" s="108">
        <f t="shared" si="96"/>
        <v>1.0449999999999999</v>
      </c>
      <c r="J262" s="109"/>
      <c r="K262" s="13"/>
      <c r="L262" s="112">
        <f t="shared" si="97"/>
        <v>0</v>
      </c>
      <c r="M262" s="15"/>
      <c r="N262" s="16"/>
      <c r="O262" s="17">
        <f t="shared" si="98"/>
        <v>0</v>
      </c>
      <c r="P262" s="29"/>
      <c r="Q262" s="30"/>
      <c r="R262" s="31">
        <f t="shared" si="99"/>
        <v>0</v>
      </c>
      <c r="S262" s="116"/>
      <c r="T262" s="72"/>
      <c r="U262" s="119">
        <f t="shared" si="100"/>
        <v>0</v>
      </c>
      <c r="V262" s="12">
        <v>1</v>
      </c>
      <c r="W262" s="13">
        <v>0.4</v>
      </c>
      <c r="X262" s="14">
        <f t="shared" si="101"/>
        <v>1.6719999999999999</v>
      </c>
      <c r="Y262" s="12">
        <v>1</v>
      </c>
      <c r="Z262" s="13">
        <v>0.4</v>
      </c>
      <c r="AA262" s="14">
        <f t="shared" si="102"/>
        <v>1.6719999999999999</v>
      </c>
    </row>
    <row r="263" spans="1:27" ht="15">
      <c r="A263" s="8" t="s">
        <v>309</v>
      </c>
      <c r="B263" s="9" t="s">
        <v>387</v>
      </c>
      <c r="C263" s="76">
        <v>1.4</v>
      </c>
      <c r="D263" s="80"/>
      <c r="E263" s="10"/>
      <c r="F263" s="96">
        <f t="shared" si="95"/>
        <v>0</v>
      </c>
      <c r="G263" s="101"/>
      <c r="H263" s="11"/>
      <c r="I263" s="108">
        <f t="shared" si="96"/>
        <v>0</v>
      </c>
      <c r="J263" s="109">
        <v>5</v>
      </c>
      <c r="K263" s="13">
        <v>0.1</v>
      </c>
      <c r="L263" s="112">
        <f t="shared" si="97"/>
        <v>0.70000000000000007</v>
      </c>
      <c r="M263" s="15"/>
      <c r="N263" s="16"/>
      <c r="O263" s="17">
        <f t="shared" si="98"/>
        <v>0</v>
      </c>
      <c r="P263" s="32">
        <v>0.35</v>
      </c>
      <c r="Q263" s="30">
        <v>1</v>
      </c>
      <c r="R263" s="31">
        <f t="shared" si="99"/>
        <v>0.48999999999999994</v>
      </c>
      <c r="S263" s="116"/>
      <c r="T263" s="72"/>
      <c r="U263" s="119">
        <f t="shared" si="100"/>
        <v>0</v>
      </c>
      <c r="V263" s="12">
        <v>1</v>
      </c>
      <c r="W263" s="13">
        <v>0.8</v>
      </c>
      <c r="X263" s="14">
        <f t="shared" si="101"/>
        <v>1.1199999999999999</v>
      </c>
      <c r="Y263" s="12">
        <v>1</v>
      </c>
      <c r="Z263" s="13">
        <v>0.8</v>
      </c>
      <c r="AA263" s="14">
        <f t="shared" si="102"/>
        <v>1.1199999999999999</v>
      </c>
    </row>
    <row r="264" spans="1:27" ht="15">
      <c r="A264" s="8" t="s">
        <v>407</v>
      </c>
      <c r="B264" s="9" t="s">
        <v>408</v>
      </c>
      <c r="C264" s="76">
        <v>0.44</v>
      </c>
      <c r="D264" s="80"/>
      <c r="E264" s="10"/>
      <c r="F264" s="96">
        <f t="shared" si="95"/>
        <v>0</v>
      </c>
      <c r="G264" s="101"/>
      <c r="H264" s="11"/>
      <c r="I264" s="108">
        <f t="shared" si="96"/>
        <v>0</v>
      </c>
      <c r="J264" s="109"/>
      <c r="K264" s="13"/>
      <c r="L264" s="112">
        <f t="shared" si="97"/>
        <v>0</v>
      </c>
      <c r="M264" s="15"/>
      <c r="N264" s="16"/>
      <c r="O264" s="17">
        <f t="shared" si="98"/>
        <v>0</v>
      </c>
      <c r="P264" s="29"/>
      <c r="Q264" s="30"/>
      <c r="R264" s="31">
        <f t="shared" si="99"/>
        <v>0</v>
      </c>
      <c r="S264" s="116"/>
      <c r="T264" s="72"/>
      <c r="U264" s="119">
        <f t="shared" si="100"/>
        <v>0</v>
      </c>
      <c r="V264" s="12">
        <v>3</v>
      </c>
      <c r="W264" s="13">
        <v>0.4</v>
      </c>
      <c r="X264" s="14">
        <f t="shared" si="101"/>
        <v>0.52800000000000002</v>
      </c>
      <c r="Y264" s="12">
        <v>3</v>
      </c>
      <c r="Z264" s="13">
        <v>0.4</v>
      </c>
      <c r="AA264" s="14">
        <f t="shared" si="102"/>
        <v>0.52800000000000002</v>
      </c>
    </row>
    <row r="265" spans="1:27" ht="15">
      <c r="A265" s="7" t="s">
        <v>272</v>
      </c>
      <c r="B265" s="7"/>
      <c r="C265" s="75"/>
      <c r="D265" s="75"/>
      <c r="E265" s="89"/>
      <c r="F265" s="89"/>
      <c r="G265" s="75"/>
      <c r="H265" s="89"/>
      <c r="I265" s="89"/>
      <c r="J265" s="75"/>
      <c r="K265" s="89"/>
      <c r="L265" s="89"/>
      <c r="M265" s="7"/>
      <c r="N265" s="7"/>
      <c r="O265" s="7"/>
      <c r="P265" s="39"/>
      <c r="Q265" s="40"/>
      <c r="R265" s="41"/>
      <c r="S265" s="75"/>
      <c r="T265" s="89"/>
      <c r="U265" s="89"/>
      <c r="V265" s="7"/>
      <c r="W265" s="7"/>
      <c r="X265" s="7"/>
      <c r="Y265" s="7"/>
      <c r="Z265" s="7"/>
      <c r="AA265" s="7"/>
    </row>
    <row r="266" spans="1:27" ht="30">
      <c r="A266" s="8" t="s">
        <v>70</v>
      </c>
      <c r="B266" s="9" t="s">
        <v>273</v>
      </c>
      <c r="C266" s="76">
        <v>0.01</v>
      </c>
      <c r="D266" s="80">
        <v>60</v>
      </c>
      <c r="E266" s="10">
        <v>0.5</v>
      </c>
      <c r="F266" s="96">
        <f t="shared" ref="F266:F267" si="103">C266*D266*E266</f>
        <v>0.3</v>
      </c>
      <c r="G266" s="101">
        <v>90</v>
      </c>
      <c r="H266" s="11">
        <v>1</v>
      </c>
      <c r="I266" s="108">
        <f>C266*G266*H266</f>
        <v>0.9</v>
      </c>
      <c r="J266" s="109">
        <v>180</v>
      </c>
      <c r="K266" s="13">
        <v>1</v>
      </c>
      <c r="L266" s="112">
        <f>C266*J266*K266</f>
        <v>1.8</v>
      </c>
      <c r="M266" s="15"/>
      <c r="N266" s="16"/>
      <c r="O266" s="17">
        <f>C266*M266*N266</f>
        <v>0</v>
      </c>
      <c r="P266" s="29"/>
      <c r="Q266" s="30"/>
      <c r="R266" s="31">
        <f>C266*P266*Q266</f>
        <v>0</v>
      </c>
      <c r="S266" s="116"/>
      <c r="T266" s="72"/>
      <c r="U266" s="119">
        <f>C266*S266*T266</f>
        <v>0</v>
      </c>
      <c r="V266" s="12"/>
      <c r="W266" s="13"/>
      <c r="X266" s="14">
        <f>C266*V266*W266</f>
        <v>0</v>
      </c>
      <c r="Y266" s="12"/>
      <c r="Z266" s="13"/>
      <c r="AA266" s="14">
        <f>C266*Y266*Z266</f>
        <v>0</v>
      </c>
    </row>
    <row r="267" spans="1:27" ht="15">
      <c r="A267" s="8" t="s">
        <v>338</v>
      </c>
      <c r="B267" s="9" t="s">
        <v>339</v>
      </c>
      <c r="C267" s="76"/>
      <c r="D267" s="80"/>
      <c r="E267" s="10"/>
      <c r="F267" s="96">
        <f t="shared" si="103"/>
        <v>0</v>
      </c>
      <c r="G267" s="101"/>
      <c r="H267" s="11"/>
      <c r="I267" s="108">
        <f>C267*G267*H267</f>
        <v>0</v>
      </c>
      <c r="J267" s="109"/>
      <c r="K267" s="13"/>
      <c r="L267" s="112"/>
      <c r="M267" s="15"/>
      <c r="N267" s="16"/>
      <c r="O267" s="17"/>
      <c r="P267" s="29">
        <v>21</v>
      </c>
      <c r="Q267" s="30">
        <v>1</v>
      </c>
      <c r="R267" s="31">
        <f>C267*P267*Q267</f>
        <v>0</v>
      </c>
      <c r="S267" s="116"/>
      <c r="T267" s="72"/>
      <c r="U267" s="119"/>
      <c r="V267" s="12"/>
      <c r="W267" s="13"/>
      <c r="X267" s="14">
        <f>C267*V267*W267</f>
        <v>0</v>
      </c>
      <c r="Y267" s="12"/>
      <c r="Z267" s="13"/>
      <c r="AA267" s="14">
        <f>C267*Y267*Z267</f>
        <v>0</v>
      </c>
    </row>
    <row r="268" spans="1:27" ht="30">
      <c r="A268" s="7" t="s">
        <v>277</v>
      </c>
      <c r="B268" s="7"/>
      <c r="C268" s="75"/>
      <c r="D268" s="75"/>
      <c r="E268" s="89"/>
      <c r="F268" s="89"/>
      <c r="G268" s="75"/>
      <c r="H268" s="89"/>
      <c r="I268" s="89"/>
      <c r="J268" s="75"/>
      <c r="K268" s="89"/>
      <c r="L268" s="89"/>
      <c r="M268" s="7"/>
      <c r="N268" s="7"/>
      <c r="O268" s="7"/>
      <c r="P268" s="39"/>
      <c r="Q268" s="40"/>
      <c r="R268" s="41"/>
      <c r="S268" s="75"/>
      <c r="T268" s="89"/>
      <c r="U268" s="89"/>
      <c r="V268" s="7"/>
      <c r="W268" s="7"/>
      <c r="X268" s="7"/>
      <c r="Y268" s="7"/>
      <c r="Z268" s="7"/>
      <c r="AA268" s="7"/>
    </row>
    <row r="269" spans="1:27" ht="15">
      <c r="A269" s="8" t="s">
        <v>83</v>
      </c>
      <c r="B269" s="9" t="s">
        <v>226</v>
      </c>
      <c r="C269" s="76">
        <v>0.11</v>
      </c>
      <c r="D269" s="80">
        <v>30</v>
      </c>
      <c r="E269" s="10">
        <v>0.03</v>
      </c>
      <c r="F269" s="96">
        <f t="shared" ref="F269:F276" si="104">C269*D269*E269</f>
        <v>9.8999999999999991E-2</v>
      </c>
      <c r="G269" s="101">
        <v>30</v>
      </c>
      <c r="H269" s="11">
        <v>0.03</v>
      </c>
      <c r="I269" s="108">
        <f t="shared" ref="I269:I276" si="105">C269*G269*H269</f>
        <v>9.8999999999999991E-2</v>
      </c>
      <c r="J269" s="109">
        <v>30</v>
      </c>
      <c r="K269" s="13">
        <v>0.05</v>
      </c>
      <c r="L269" s="112">
        <f t="shared" ref="L269:L276" si="106">C269*J269*K269</f>
        <v>0.16500000000000001</v>
      </c>
      <c r="M269" s="15"/>
      <c r="N269" s="16"/>
      <c r="O269" s="17">
        <f t="shared" ref="O269:O276" si="107">C269*M269*N269</f>
        <v>0</v>
      </c>
      <c r="P269" s="29"/>
      <c r="Q269" s="30"/>
      <c r="R269" s="31">
        <f t="shared" ref="R269:R276" si="108">C269*P269*Q269</f>
        <v>0</v>
      </c>
      <c r="S269" s="116"/>
      <c r="T269" s="72"/>
      <c r="U269" s="119">
        <f t="shared" ref="U269:U276" si="109">C269*S269*T269</f>
        <v>0</v>
      </c>
      <c r="V269" s="12"/>
      <c r="W269" s="13"/>
      <c r="X269" s="14">
        <f t="shared" ref="X269:X276" si="110">C269*V269*W269</f>
        <v>0</v>
      </c>
      <c r="Y269" s="12"/>
      <c r="Z269" s="13"/>
      <c r="AA269" s="14">
        <f t="shared" ref="AA269:AA276" si="111">C269*Y269*Z269</f>
        <v>0</v>
      </c>
    </row>
    <row r="270" spans="1:27" ht="15">
      <c r="A270" s="8" t="s">
        <v>402</v>
      </c>
      <c r="B270" s="9" t="s">
        <v>227</v>
      </c>
      <c r="C270" s="76">
        <v>0.06</v>
      </c>
      <c r="D270" s="80">
        <v>30</v>
      </c>
      <c r="E270" s="10">
        <v>0.3</v>
      </c>
      <c r="F270" s="96">
        <f t="shared" si="104"/>
        <v>0.53999999999999992</v>
      </c>
      <c r="G270" s="101">
        <v>40</v>
      </c>
      <c r="H270" s="11">
        <v>0.4</v>
      </c>
      <c r="I270" s="108">
        <f t="shared" si="105"/>
        <v>0.96</v>
      </c>
      <c r="J270" s="109">
        <v>60</v>
      </c>
      <c r="K270" s="13">
        <v>0.2</v>
      </c>
      <c r="L270" s="112">
        <f t="shared" si="106"/>
        <v>0.72</v>
      </c>
      <c r="M270" s="15"/>
      <c r="N270" s="16"/>
      <c r="O270" s="17">
        <f t="shared" si="107"/>
        <v>0</v>
      </c>
      <c r="P270" s="29"/>
      <c r="Q270" s="30"/>
      <c r="R270" s="31">
        <f t="shared" si="108"/>
        <v>0</v>
      </c>
      <c r="S270" s="116"/>
      <c r="T270" s="72"/>
      <c r="U270" s="119">
        <f t="shared" si="109"/>
        <v>0</v>
      </c>
      <c r="V270" s="12">
        <v>2</v>
      </c>
      <c r="W270" s="13">
        <v>0.5</v>
      </c>
      <c r="X270" s="14">
        <f t="shared" si="110"/>
        <v>0.06</v>
      </c>
      <c r="Y270" s="12">
        <v>2</v>
      </c>
      <c r="Z270" s="13">
        <v>0.5</v>
      </c>
      <c r="AA270" s="14">
        <f t="shared" si="111"/>
        <v>0.06</v>
      </c>
    </row>
    <row r="271" spans="1:27" ht="15">
      <c r="A271" s="8" t="s">
        <v>404</v>
      </c>
      <c r="B271" s="9" t="s">
        <v>22</v>
      </c>
      <c r="C271" s="76">
        <v>5.6000000000000001E-2</v>
      </c>
      <c r="D271" s="80"/>
      <c r="E271" s="10"/>
      <c r="F271" s="96">
        <f t="shared" si="104"/>
        <v>0</v>
      </c>
      <c r="G271" s="101"/>
      <c r="H271" s="11"/>
      <c r="I271" s="108">
        <f t="shared" si="105"/>
        <v>0</v>
      </c>
      <c r="J271" s="109"/>
      <c r="K271" s="13"/>
      <c r="L271" s="112">
        <f t="shared" si="106"/>
        <v>0</v>
      </c>
      <c r="M271" s="15"/>
      <c r="N271" s="16"/>
      <c r="O271" s="17">
        <f t="shared" si="107"/>
        <v>0</v>
      </c>
      <c r="P271" s="29"/>
      <c r="Q271" s="30"/>
      <c r="R271" s="31">
        <f t="shared" si="108"/>
        <v>0</v>
      </c>
      <c r="S271" s="116"/>
      <c r="T271" s="72"/>
      <c r="U271" s="119">
        <f t="shared" si="109"/>
        <v>0</v>
      </c>
      <c r="V271" s="12">
        <v>1</v>
      </c>
      <c r="W271" s="13">
        <v>0.3</v>
      </c>
      <c r="X271" s="14">
        <f t="shared" si="110"/>
        <v>1.6799999999999999E-2</v>
      </c>
      <c r="Y271" s="12">
        <v>1</v>
      </c>
      <c r="Z271" s="13">
        <v>0.3</v>
      </c>
      <c r="AA271" s="14">
        <f t="shared" si="111"/>
        <v>1.6799999999999999E-2</v>
      </c>
    </row>
    <row r="272" spans="1:27" ht="15">
      <c r="A272" s="8" t="s">
        <v>84</v>
      </c>
      <c r="B272" s="9" t="s">
        <v>228</v>
      </c>
      <c r="C272" s="76">
        <v>0.04</v>
      </c>
      <c r="D272" s="80">
        <v>20</v>
      </c>
      <c r="E272" s="10">
        <v>0.03</v>
      </c>
      <c r="F272" s="96">
        <f t="shared" si="104"/>
        <v>2.4E-2</v>
      </c>
      <c r="G272" s="101">
        <v>10</v>
      </c>
      <c r="H272" s="11">
        <v>0.03</v>
      </c>
      <c r="I272" s="108">
        <f t="shared" si="105"/>
        <v>1.2E-2</v>
      </c>
      <c r="J272" s="109">
        <v>10</v>
      </c>
      <c r="K272" s="13">
        <v>0.03</v>
      </c>
      <c r="L272" s="112">
        <f t="shared" si="106"/>
        <v>1.2E-2</v>
      </c>
      <c r="M272" s="15"/>
      <c r="N272" s="16"/>
      <c r="O272" s="17">
        <f t="shared" si="107"/>
        <v>0</v>
      </c>
      <c r="P272" s="29"/>
      <c r="Q272" s="30"/>
      <c r="R272" s="31">
        <f t="shared" si="108"/>
        <v>0</v>
      </c>
      <c r="S272" s="116"/>
      <c r="T272" s="72"/>
      <c r="U272" s="119">
        <f t="shared" si="109"/>
        <v>0</v>
      </c>
      <c r="V272" s="12"/>
      <c r="W272" s="13"/>
      <c r="X272" s="14">
        <f t="shared" si="110"/>
        <v>0</v>
      </c>
      <c r="Y272" s="12"/>
      <c r="Z272" s="13"/>
      <c r="AA272" s="14">
        <f t="shared" si="111"/>
        <v>0</v>
      </c>
    </row>
    <row r="273" spans="1:27" ht="15">
      <c r="A273" s="8" t="s">
        <v>85</v>
      </c>
      <c r="B273" s="9" t="s">
        <v>229</v>
      </c>
      <c r="C273" s="76">
        <v>0.22</v>
      </c>
      <c r="D273" s="80">
        <v>30</v>
      </c>
      <c r="E273" s="10">
        <v>0.03</v>
      </c>
      <c r="F273" s="96">
        <f t="shared" si="104"/>
        <v>0.19799999999999998</v>
      </c>
      <c r="G273" s="101">
        <v>30</v>
      </c>
      <c r="H273" s="11">
        <v>0.03</v>
      </c>
      <c r="I273" s="108">
        <f t="shared" si="105"/>
        <v>0.19799999999999998</v>
      </c>
      <c r="J273" s="109"/>
      <c r="K273" s="13"/>
      <c r="L273" s="112">
        <f t="shared" si="106"/>
        <v>0</v>
      </c>
      <c r="M273" s="15"/>
      <c r="N273" s="16"/>
      <c r="O273" s="17">
        <f t="shared" si="107"/>
        <v>0</v>
      </c>
      <c r="P273" s="29"/>
      <c r="Q273" s="30"/>
      <c r="R273" s="31">
        <f t="shared" si="108"/>
        <v>0</v>
      </c>
      <c r="S273" s="116"/>
      <c r="T273" s="72"/>
      <c r="U273" s="119">
        <f t="shared" si="109"/>
        <v>0</v>
      </c>
      <c r="V273" s="12"/>
      <c r="W273" s="13"/>
      <c r="X273" s="14">
        <f t="shared" si="110"/>
        <v>0</v>
      </c>
      <c r="Y273" s="12"/>
      <c r="Z273" s="13"/>
      <c r="AA273" s="14">
        <f t="shared" si="111"/>
        <v>0</v>
      </c>
    </row>
    <row r="274" spans="1:27" ht="15">
      <c r="A274" s="8" t="s">
        <v>88</v>
      </c>
      <c r="B274" s="9" t="s">
        <v>231</v>
      </c>
      <c r="C274" s="76">
        <v>0.05</v>
      </c>
      <c r="D274" s="80">
        <v>10</v>
      </c>
      <c r="E274" s="10">
        <v>0.04</v>
      </c>
      <c r="F274" s="96">
        <f t="shared" si="104"/>
        <v>0.02</v>
      </c>
      <c r="G274" s="101">
        <v>10</v>
      </c>
      <c r="H274" s="11">
        <v>0.03</v>
      </c>
      <c r="I274" s="108">
        <f t="shared" si="105"/>
        <v>1.4999999999999999E-2</v>
      </c>
      <c r="J274" s="109"/>
      <c r="K274" s="13"/>
      <c r="L274" s="112">
        <f t="shared" si="106"/>
        <v>0</v>
      </c>
      <c r="M274" s="15"/>
      <c r="N274" s="16"/>
      <c r="O274" s="17">
        <f t="shared" si="107"/>
        <v>0</v>
      </c>
      <c r="P274" s="29"/>
      <c r="Q274" s="30"/>
      <c r="R274" s="31">
        <f t="shared" si="108"/>
        <v>0</v>
      </c>
      <c r="S274" s="116"/>
      <c r="T274" s="72"/>
      <c r="U274" s="119">
        <f t="shared" si="109"/>
        <v>0</v>
      </c>
      <c r="V274" s="12">
        <v>3</v>
      </c>
      <c r="W274" s="13">
        <v>0.8</v>
      </c>
      <c r="X274" s="14">
        <f t="shared" si="110"/>
        <v>0.12000000000000002</v>
      </c>
      <c r="Y274" s="12">
        <v>3</v>
      </c>
      <c r="Z274" s="13">
        <v>0.8</v>
      </c>
      <c r="AA274" s="14">
        <f t="shared" si="111"/>
        <v>0.12000000000000002</v>
      </c>
    </row>
    <row r="275" spans="1:27" ht="15">
      <c r="A275" s="8" t="s">
        <v>86</v>
      </c>
      <c r="B275" s="9" t="s">
        <v>257</v>
      </c>
      <c r="C275" s="76">
        <v>0.11</v>
      </c>
      <c r="D275" s="80"/>
      <c r="E275" s="10"/>
      <c r="F275" s="96">
        <f t="shared" si="104"/>
        <v>0</v>
      </c>
      <c r="G275" s="101">
        <v>30</v>
      </c>
      <c r="H275" s="11">
        <v>0.03</v>
      </c>
      <c r="I275" s="108">
        <f t="shared" si="105"/>
        <v>9.8999999999999991E-2</v>
      </c>
      <c r="J275" s="109">
        <v>30</v>
      </c>
      <c r="K275" s="13">
        <v>0.03</v>
      </c>
      <c r="L275" s="112">
        <f t="shared" si="106"/>
        <v>9.8999999999999991E-2</v>
      </c>
      <c r="M275" s="15"/>
      <c r="N275" s="16"/>
      <c r="O275" s="17">
        <f t="shared" si="107"/>
        <v>0</v>
      </c>
      <c r="P275" s="29"/>
      <c r="Q275" s="30"/>
      <c r="R275" s="31">
        <f t="shared" si="108"/>
        <v>0</v>
      </c>
      <c r="S275" s="116"/>
      <c r="T275" s="72"/>
      <c r="U275" s="119">
        <f t="shared" si="109"/>
        <v>0</v>
      </c>
      <c r="V275" s="12"/>
      <c r="W275" s="13"/>
      <c r="X275" s="14">
        <f t="shared" si="110"/>
        <v>0</v>
      </c>
      <c r="Y275" s="12"/>
      <c r="Z275" s="13"/>
      <c r="AA275" s="14">
        <f t="shared" si="111"/>
        <v>0</v>
      </c>
    </row>
    <row r="276" spans="1:27" ht="15">
      <c r="A276" s="8" t="s">
        <v>87</v>
      </c>
      <c r="B276" s="9" t="s">
        <v>230</v>
      </c>
      <c r="C276" s="76">
        <v>0.01</v>
      </c>
      <c r="D276" s="80">
        <v>5</v>
      </c>
      <c r="E276" s="10">
        <v>0.03</v>
      </c>
      <c r="F276" s="97">
        <f t="shared" si="104"/>
        <v>1.5E-3</v>
      </c>
      <c r="G276" s="101">
        <v>10</v>
      </c>
      <c r="H276" s="11">
        <v>0.03</v>
      </c>
      <c r="I276" s="108">
        <f t="shared" si="105"/>
        <v>3.0000000000000001E-3</v>
      </c>
      <c r="J276" s="109">
        <v>10</v>
      </c>
      <c r="K276" s="13">
        <v>0.02</v>
      </c>
      <c r="L276" s="113">
        <f t="shared" si="106"/>
        <v>2E-3</v>
      </c>
      <c r="M276" s="15"/>
      <c r="N276" s="16"/>
      <c r="O276" s="17">
        <f t="shared" si="107"/>
        <v>0</v>
      </c>
      <c r="P276" s="29"/>
      <c r="Q276" s="30"/>
      <c r="R276" s="31">
        <f t="shared" si="108"/>
        <v>0</v>
      </c>
      <c r="S276" s="116"/>
      <c r="T276" s="72"/>
      <c r="U276" s="119">
        <f t="shared" si="109"/>
        <v>0</v>
      </c>
      <c r="V276" s="12"/>
      <c r="W276" s="13"/>
      <c r="X276" s="14">
        <f t="shared" si="110"/>
        <v>0</v>
      </c>
      <c r="Y276" s="12"/>
      <c r="Z276" s="13"/>
      <c r="AA276" s="14">
        <f t="shared" si="111"/>
        <v>0</v>
      </c>
    </row>
    <row r="277" spans="1:27" ht="15">
      <c r="A277" s="7" t="s">
        <v>276</v>
      </c>
      <c r="B277" s="7"/>
      <c r="C277" s="75"/>
      <c r="D277" s="75"/>
      <c r="E277" s="89"/>
      <c r="F277" s="89"/>
      <c r="G277" s="75"/>
      <c r="H277" s="89"/>
      <c r="I277" s="89"/>
      <c r="J277" s="75"/>
      <c r="K277" s="89"/>
      <c r="L277" s="89"/>
      <c r="M277" s="7"/>
      <c r="N277" s="7"/>
      <c r="O277" s="7"/>
      <c r="P277" s="7"/>
      <c r="Q277" s="7"/>
      <c r="R277" s="7"/>
      <c r="S277" s="75"/>
      <c r="T277" s="89"/>
      <c r="U277" s="89"/>
      <c r="V277" s="7"/>
      <c r="W277" s="7"/>
      <c r="X277" s="7"/>
      <c r="Y277" s="7"/>
      <c r="Z277" s="7"/>
      <c r="AA277" s="7"/>
    </row>
    <row r="278" spans="1:27" ht="15">
      <c r="A278" s="8" t="s">
        <v>401</v>
      </c>
      <c r="B278" s="9" t="s">
        <v>223</v>
      </c>
      <c r="C278" s="76">
        <v>0.11</v>
      </c>
      <c r="D278" s="80">
        <v>10</v>
      </c>
      <c r="E278" s="10">
        <v>0.2</v>
      </c>
      <c r="F278" s="96">
        <f t="shared" ref="F278:F279" si="112">C278*D278*E278</f>
        <v>0.22000000000000003</v>
      </c>
      <c r="G278" s="101">
        <v>10</v>
      </c>
      <c r="H278" s="11">
        <v>0.3</v>
      </c>
      <c r="I278" s="108">
        <f>C278*G278*H278</f>
        <v>0.33</v>
      </c>
      <c r="J278" s="109"/>
      <c r="K278" s="13"/>
      <c r="L278" s="112">
        <f>C278*J278*K278</f>
        <v>0</v>
      </c>
      <c r="M278" s="15"/>
      <c r="N278" s="16"/>
      <c r="O278" s="17">
        <f>C278*M278*N278</f>
        <v>0</v>
      </c>
      <c r="P278" s="29"/>
      <c r="Q278" s="30"/>
      <c r="R278" s="31">
        <f>C278*P278*Q278</f>
        <v>0</v>
      </c>
      <c r="S278" s="116"/>
      <c r="T278" s="72"/>
      <c r="U278" s="119">
        <f>C278*S278*T278</f>
        <v>0</v>
      </c>
      <c r="V278" s="12">
        <v>2</v>
      </c>
      <c r="W278" s="13">
        <v>0.5</v>
      </c>
      <c r="X278" s="14">
        <f>C278*V278*W278</f>
        <v>0.11</v>
      </c>
      <c r="Y278" s="12">
        <v>2</v>
      </c>
      <c r="Z278" s="13">
        <v>0.5</v>
      </c>
      <c r="AA278" s="14">
        <f>C278*Y278*Z278</f>
        <v>0.11</v>
      </c>
    </row>
    <row r="279" spans="1:27" ht="15">
      <c r="A279" s="8" t="s">
        <v>26</v>
      </c>
      <c r="B279" s="9" t="s">
        <v>224</v>
      </c>
      <c r="C279" s="76">
        <v>0.01</v>
      </c>
      <c r="D279" s="80">
        <v>20</v>
      </c>
      <c r="E279" s="10">
        <v>0.25</v>
      </c>
      <c r="F279" s="96">
        <f t="shared" si="112"/>
        <v>0.05</v>
      </c>
      <c r="G279" s="101">
        <v>20</v>
      </c>
      <c r="H279" s="11">
        <v>0.3</v>
      </c>
      <c r="I279" s="108">
        <f>C279*G279*H279</f>
        <v>0.06</v>
      </c>
      <c r="J279" s="109"/>
      <c r="K279" s="13"/>
      <c r="L279" s="112">
        <f>C279*J279*K279</f>
        <v>0</v>
      </c>
      <c r="M279" s="15"/>
      <c r="N279" s="16"/>
      <c r="O279" s="17">
        <f>C279*M279*N279</f>
        <v>0</v>
      </c>
      <c r="P279" s="29"/>
      <c r="Q279" s="30"/>
      <c r="R279" s="31">
        <f>C279*P279*Q279</f>
        <v>0</v>
      </c>
      <c r="S279" s="116"/>
      <c r="T279" s="72"/>
      <c r="U279" s="119">
        <f>C279*S279*T279</f>
        <v>0</v>
      </c>
      <c r="V279" s="12"/>
      <c r="W279" s="13"/>
      <c r="X279" s="14">
        <f>C279*V279*W279</f>
        <v>0</v>
      </c>
      <c r="Y279" s="12"/>
      <c r="Z279" s="13"/>
      <c r="AA279" s="14">
        <f>C279*Y279*Z279</f>
        <v>0</v>
      </c>
    </row>
    <row r="280" spans="1:27" ht="15">
      <c r="A280" s="7" t="s">
        <v>279</v>
      </c>
      <c r="B280" s="7"/>
      <c r="C280" s="75"/>
      <c r="D280" s="75"/>
      <c r="E280" s="89"/>
      <c r="F280" s="89"/>
      <c r="G280" s="75"/>
      <c r="H280" s="89"/>
      <c r="I280" s="89"/>
      <c r="J280" s="75"/>
      <c r="K280" s="89"/>
      <c r="L280" s="89"/>
      <c r="M280" s="7"/>
      <c r="N280" s="7"/>
      <c r="O280" s="7"/>
      <c r="P280" s="39"/>
      <c r="Q280" s="40"/>
      <c r="R280" s="41"/>
      <c r="S280" s="75"/>
      <c r="T280" s="89"/>
      <c r="U280" s="89"/>
      <c r="V280" s="7"/>
      <c r="W280" s="7"/>
      <c r="X280" s="7"/>
      <c r="Y280" s="7"/>
      <c r="Z280" s="7"/>
      <c r="AA280" s="7"/>
    </row>
    <row r="281" spans="1:27" ht="30">
      <c r="A281" s="8" t="s">
        <v>108</v>
      </c>
      <c r="B281" s="9"/>
      <c r="C281" s="76">
        <v>2.61</v>
      </c>
      <c r="D281" s="80"/>
      <c r="E281" s="10"/>
      <c r="F281" s="96">
        <f t="shared" ref="F281:F286" si="113">C281*D281*E281</f>
        <v>0</v>
      </c>
      <c r="G281" s="101"/>
      <c r="H281" s="11"/>
      <c r="I281" s="108">
        <f t="shared" ref="I281:I286" si="114">C281*G281*H281</f>
        <v>0</v>
      </c>
      <c r="J281" s="109"/>
      <c r="K281" s="13"/>
      <c r="L281" s="112">
        <f t="shared" ref="L281:L286" si="115">C281*J281*K281</f>
        <v>0</v>
      </c>
      <c r="M281" s="15"/>
      <c r="N281" s="16"/>
      <c r="O281" s="17">
        <f t="shared" ref="O281:O286" si="116">C281*M281*N281</f>
        <v>0</v>
      </c>
      <c r="P281" s="29"/>
      <c r="Q281" s="30"/>
      <c r="R281" s="31">
        <f t="shared" ref="R281:R297" si="117">C281*P281*Q281</f>
        <v>0</v>
      </c>
      <c r="S281" s="116"/>
      <c r="T281" s="72"/>
      <c r="U281" s="119">
        <f t="shared" ref="U281:U286" si="118">C281*S281*T281</f>
        <v>0</v>
      </c>
      <c r="V281" s="12"/>
      <c r="W281" s="13"/>
      <c r="X281" s="14">
        <f t="shared" ref="X281:X286" si="119">C281*V281*W281</f>
        <v>0</v>
      </c>
      <c r="Y281" s="12"/>
      <c r="Z281" s="13"/>
      <c r="AA281" s="14">
        <f t="shared" ref="AA281:AA286" si="120">C281*Y281*Z281</f>
        <v>0</v>
      </c>
    </row>
    <row r="282" spans="1:27" ht="30">
      <c r="A282" s="8" t="s">
        <v>110</v>
      </c>
      <c r="B282" s="9"/>
      <c r="C282" s="76">
        <v>0.156</v>
      </c>
      <c r="D282" s="80">
        <v>50</v>
      </c>
      <c r="E282" s="33">
        <v>2.5000000000000001E-2</v>
      </c>
      <c r="F282" s="96">
        <f t="shared" si="113"/>
        <v>0.19500000000000001</v>
      </c>
      <c r="G282" s="101">
        <v>60</v>
      </c>
      <c r="H282" s="11">
        <v>0.2</v>
      </c>
      <c r="I282" s="108">
        <f t="shared" si="114"/>
        <v>1.8719999999999999</v>
      </c>
      <c r="J282" s="109"/>
      <c r="K282" s="13"/>
      <c r="L282" s="112">
        <f t="shared" si="115"/>
        <v>0</v>
      </c>
      <c r="M282" s="15"/>
      <c r="N282" s="16"/>
      <c r="O282" s="17">
        <f t="shared" si="116"/>
        <v>0</v>
      </c>
      <c r="P282" s="29"/>
      <c r="Q282" s="30"/>
      <c r="R282" s="31">
        <f t="shared" si="117"/>
        <v>0</v>
      </c>
      <c r="S282" s="116"/>
      <c r="T282" s="72"/>
      <c r="U282" s="119">
        <f t="shared" si="118"/>
        <v>0</v>
      </c>
      <c r="V282" s="12"/>
      <c r="W282" s="13"/>
      <c r="X282" s="14">
        <f t="shared" si="119"/>
        <v>0</v>
      </c>
      <c r="Y282" s="12"/>
      <c r="Z282" s="13"/>
      <c r="AA282" s="14">
        <f t="shared" si="120"/>
        <v>0</v>
      </c>
    </row>
    <row r="283" spans="1:27" ht="30">
      <c r="A283" s="8" t="s">
        <v>81</v>
      </c>
      <c r="B283" s="9" t="s">
        <v>238</v>
      </c>
      <c r="C283" s="76">
        <v>1.56</v>
      </c>
      <c r="D283" s="80"/>
      <c r="E283" s="10"/>
      <c r="F283" s="96">
        <f t="shared" si="113"/>
        <v>0</v>
      </c>
      <c r="G283" s="101">
        <v>20</v>
      </c>
      <c r="H283" s="11">
        <v>0.2</v>
      </c>
      <c r="I283" s="108">
        <f t="shared" si="114"/>
        <v>6.2400000000000011</v>
      </c>
      <c r="J283" s="109"/>
      <c r="K283" s="13"/>
      <c r="L283" s="112">
        <f t="shared" si="115"/>
        <v>0</v>
      </c>
      <c r="M283" s="15"/>
      <c r="N283" s="16"/>
      <c r="O283" s="17">
        <f t="shared" si="116"/>
        <v>0</v>
      </c>
      <c r="P283" s="29"/>
      <c r="Q283" s="30"/>
      <c r="R283" s="31">
        <f t="shared" si="117"/>
        <v>0</v>
      </c>
      <c r="S283" s="116"/>
      <c r="T283" s="72"/>
      <c r="U283" s="119">
        <f t="shared" si="118"/>
        <v>0</v>
      </c>
      <c r="V283" s="12"/>
      <c r="W283" s="13"/>
      <c r="X283" s="14">
        <f t="shared" si="119"/>
        <v>0</v>
      </c>
      <c r="Y283" s="12"/>
      <c r="Z283" s="13"/>
      <c r="AA283" s="14">
        <f t="shared" si="120"/>
        <v>0</v>
      </c>
    </row>
    <row r="284" spans="1:27" ht="15">
      <c r="A284" s="8" t="s">
        <v>141</v>
      </c>
      <c r="B284" s="9" t="s">
        <v>24</v>
      </c>
      <c r="C284" s="76">
        <v>36</v>
      </c>
      <c r="D284" s="80"/>
      <c r="E284" s="10"/>
      <c r="F284" s="96">
        <f t="shared" si="113"/>
        <v>0</v>
      </c>
      <c r="G284" s="101">
        <v>2</v>
      </c>
      <c r="H284" s="11">
        <v>0.1</v>
      </c>
      <c r="I284" s="108">
        <f t="shared" si="114"/>
        <v>7.2</v>
      </c>
      <c r="J284" s="109">
        <v>2</v>
      </c>
      <c r="K284" s="13">
        <v>0.02</v>
      </c>
      <c r="L284" s="112">
        <f t="shared" si="115"/>
        <v>1.44</v>
      </c>
      <c r="M284" s="15"/>
      <c r="N284" s="16"/>
      <c r="O284" s="17">
        <f t="shared" si="116"/>
        <v>0</v>
      </c>
      <c r="P284" s="29"/>
      <c r="Q284" s="30"/>
      <c r="R284" s="31">
        <f t="shared" si="117"/>
        <v>0</v>
      </c>
      <c r="S284" s="116"/>
      <c r="T284" s="72"/>
      <c r="U284" s="119">
        <f t="shared" si="118"/>
        <v>0</v>
      </c>
      <c r="V284" s="12">
        <v>1</v>
      </c>
      <c r="W284" s="13">
        <v>0.7</v>
      </c>
      <c r="X284" s="14">
        <f t="shared" si="119"/>
        <v>25.2</v>
      </c>
      <c r="Y284" s="12">
        <v>1</v>
      </c>
      <c r="Z284" s="13">
        <v>0.7</v>
      </c>
      <c r="AA284" s="14">
        <f t="shared" si="120"/>
        <v>25.2</v>
      </c>
    </row>
    <row r="285" spans="1:27" ht="15">
      <c r="A285" s="8" t="s">
        <v>299</v>
      </c>
      <c r="B285" s="9" t="s">
        <v>300</v>
      </c>
      <c r="C285" s="76">
        <v>50</v>
      </c>
      <c r="D285" s="80"/>
      <c r="E285" s="10"/>
      <c r="F285" s="96">
        <f t="shared" si="113"/>
        <v>0</v>
      </c>
      <c r="G285" s="102">
        <v>2</v>
      </c>
      <c r="H285" s="11">
        <v>0.05</v>
      </c>
      <c r="I285" s="108">
        <f t="shared" si="114"/>
        <v>5</v>
      </c>
      <c r="J285" s="109">
        <v>2</v>
      </c>
      <c r="K285" s="13">
        <v>0.02</v>
      </c>
      <c r="L285" s="112">
        <f t="shared" si="115"/>
        <v>2</v>
      </c>
      <c r="M285" s="15">
        <v>1</v>
      </c>
      <c r="N285" s="16">
        <v>0.2</v>
      </c>
      <c r="O285" s="17">
        <f t="shared" si="116"/>
        <v>10</v>
      </c>
      <c r="P285" s="29"/>
      <c r="Q285" s="30"/>
      <c r="R285" s="31">
        <f t="shared" si="117"/>
        <v>0</v>
      </c>
      <c r="S285" s="116"/>
      <c r="T285" s="72"/>
      <c r="U285" s="119">
        <f t="shared" si="118"/>
        <v>0</v>
      </c>
      <c r="V285" s="12">
        <v>1</v>
      </c>
      <c r="W285" s="13">
        <v>0.7</v>
      </c>
      <c r="X285" s="14">
        <f t="shared" si="119"/>
        <v>35</v>
      </c>
      <c r="Y285" s="12"/>
      <c r="Z285" s="13"/>
      <c r="AA285" s="14">
        <f t="shared" si="120"/>
        <v>0</v>
      </c>
    </row>
    <row r="286" spans="1:27" ht="15">
      <c r="A286" s="8" t="s">
        <v>64</v>
      </c>
      <c r="B286" s="9" t="s">
        <v>234</v>
      </c>
      <c r="C286" s="76">
        <v>30.99</v>
      </c>
      <c r="D286" s="80">
        <v>1</v>
      </c>
      <c r="E286" s="10">
        <v>0.04</v>
      </c>
      <c r="F286" s="96">
        <f t="shared" si="113"/>
        <v>1.2396</v>
      </c>
      <c r="G286" s="101">
        <v>1</v>
      </c>
      <c r="H286" s="11">
        <v>0.2</v>
      </c>
      <c r="I286" s="108">
        <f t="shared" si="114"/>
        <v>6.1980000000000004</v>
      </c>
      <c r="J286" s="109">
        <v>2</v>
      </c>
      <c r="K286" s="13">
        <v>0.02</v>
      </c>
      <c r="L286" s="112">
        <f t="shared" si="115"/>
        <v>1.2396</v>
      </c>
      <c r="M286" s="15">
        <v>1</v>
      </c>
      <c r="N286" s="16">
        <v>0.2</v>
      </c>
      <c r="O286" s="17">
        <f t="shared" si="116"/>
        <v>6.1980000000000004</v>
      </c>
      <c r="P286" s="29"/>
      <c r="Q286" s="30"/>
      <c r="R286" s="31">
        <f t="shared" si="117"/>
        <v>0</v>
      </c>
      <c r="S286" s="116"/>
      <c r="T286" s="72"/>
      <c r="U286" s="119">
        <f t="shared" si="118"/>
        <v>0</v>
      </c>
      <c r="V286" s="12">
        <v>1</v>
      </c>
      <c r="W286" s="13">
        <v>0.7</v>
      </c>
      <c r="X286" s="14">
        <f t="shared" si="119"/>
        <v>21.692999999999998</v>
      </c>
      <c r="Y286" s="12">
        <v>1</v>
      </c>
      <c r="Z286" s="13">
        <v>0.7</v>
      </c>
      <c r="AA286" s="14">
        <f t="shared" si="120"/>
        <v>21.692999999999998</v>
      </c>
    </row>
    <row r="287" spans="1:27" ht="15">
      <c r="A287" s="7" t="s">
        <v>209</v>
      </c>
      <c r="B287" s="7"/>
      <c r="C287" s="75"/>
      <c r="D287" s="75"/>
      <c r="E287" s="89"/>
      <c r="F287" s="89"/>
      <c r="G287" s="75"/>
      <c r="H287" s="89"/>
      <c r="I287" s="89"/>
      <c r="J287" s="75"/>
      <c r="K287" s="89"/>
      <c r="L287" s="89"/>
      <c r="M287" s="7"/>
      <c r="N287" s="7"/>
      <c r="O287" s="7"/>
      <c r="P287" s="35"/>
      <c r="Q287" s="36"/>
      <c r="R287" s="37">
        <f t="shared" si="117"/>
        <v>0</v>
      </c>
      <c r="S287" s="75"/>
      <c r="T287" s="89"/>
      <c r="U287" s="89"/>
      <c r="V287" s="7"/>
      <c r="W287" s="7"/>
      <c r="X287" s="7"/>
      <c r="Y287" s="7"/>
      <c r="Z287" s="7"/>
      <c r="AA287" s="7"/>
    </row>
    <row r="288" spans="1:27" ht="15">
      <c r="A288" s="53" t="s">
        <v>463</v>
      </c>
      <c r="B288" s="9" t="s">
        <v>210</v>
      </c>
      <c r="C288" s="76">
        <v>0.18</v>
      </c>
      <c r="D288" s="80">
        <v>20</v>
      </c>
      <c r="E288" s="10">
        <v>0.6</v>
      </c>
      <c r="F288" s="96">
        <f t="shared" ref="F288:F289" si="121">C288*D288*E288</f>
        <v>2.1599999999999997</v>
      </c>
      <c r="G288" s="102">
        <v>20</v>
      </c>
      <c r="H288" s="11">
        <v>0.2</v>
      </c>
      <c r="I288" s="108">
        <f>C288*G288*H288</f>
        <v>0.72</v>
      </c>
      <c r="J288" s="109"/>
      <c r="K288" s="13"/>
      <c r="L288" s="112">
        <f>C288*J288*K288</f>
        <v>0</v>
      </c>
      <c r="M288" s="15"/>
      <c r="N288" s="16"/>
      <c r="O288" s="17">
        <f>C288*M288*N288</f>
        <v>0</v>
      </c>
      <c r="P288" s="29"/>
      <c r="Q288" s="30"/>
      <c r="R288" s="31">
        <f t="shared" si="117"/>
        <v>0</v>
      </c>
      <c r="S288" s="116"/>
      <c r="T288" s="72"/>
      <c r="U288" s="119">
        <f>C288*S288*T288</f>
        <v>0</v>
      </c>
      <c r="V288" s="12"/>
      <c r="W288" s="13"/>
      <c r="X288" s="14">
        <f>C288*V288*W288</f>
        <v>0</v>
      </c>
      <c r="Y288" s="12"/>
      <c r="Z288" s="13"/>
      <c r="AA288" s="14">
        <f>C288*Y288*Z288</f>
        <v>0</v>
      </c>
    </row>
    <row r="289" spans="1:27" ht="15">
      <c r="A289" s="53" t="s">
        <v>464</v>
      </c>
      <c r="B289" s="9" t="s">
        <v>411</v>
      </c>
      <c r="C289" s="76">
        <v>0.32</v>
      </c>
      <c r="D289" s="80">
        <v>4</v>
      </c>
      <c r="E289" s="10">
        <v>0.6</v>
      </c>
      <c r="F289" s="96">
        <f t="shared" si="121"/>
        <v>0.76800000000000002</v>
      </c>
      <c r="G289" s="102">
        <v>20</v>
      </c>
      <c r="H289" s="11">
        <v>0.2</v>
      </c>
      <c r="I289" s="108">
        <f>C289*G289*H289</f>
        <v>1.2800000000000002</v>
      </c>
      <c r="J289" s="109"/>
      <c r="K289" s="13"/>
      <c r="L289" s="112">
        <f>C289*J289*K289</f>
        <v>0</v>
      </c>
      <c r="M289" s="15">
        <v>12</v>
      </c>
      <c r="N289" s="16">
        <v>1</v>
      </c>
      <c r="O289" s="17">
        <f>C289*M289*N289</f>
        <v>3.84</v>
      </c>
      <c r="P289" s="29"/>
      <c r="Q289" s="30"/>
      <c r="R289" s="31">
        <f t="shared" si="117"/>
        <v>0</v>
      </c>
      <c r="S289" s="116"/>
      <c r="T289" s="72"/>
      <c r="U289" s="119">
        <f>C289*S289*T289</f>
        <v>0</v>
      </c>
      <c r="V289" s="12">
        <v>3</v>
      </c>
      <c r="W289" s="13">
        <v>0.7</v>
      </c>
      <c r="X289" s="14">
        <f>C289*V289*W289</f>
        <v>0.67199999999999993</v>
      </c>
      <c r="Y289" s="12">
        <v>3</v>
      </c>
      <c r="Z289" s="13">
        <v>0.7</v>
      </c>
      <c r="AA289" s="14">
        <f>C289*Y289*Z289</f>
        <v>0.67199999999999993</v>
      </c>
    </row>
    <row r="290" spans="1:27" ht="15">
      <c r="A290" s="7" t="s">
        <v>274</v>
      </c>
      <c r="B290" s="7"/>
      <c r="C290" s="75"/>
      <c r="D290" s="75"/>
      <c r="E290" s="89"/>
      <c r="F290" s="89"/>
      <c r="G290" s="75"/>
      <c r="H290" s="89"/>
      <c r="I290" s="89"/>
      <c r="J290" s="75"/>
      <c r="K290" s="89"/>
      <c r="L290" s="89"/>
      <c r="M290" s="7"/>
      <c r="N290" s="7"/>
      <c r="O290" s="7"/>
      <c r="P290" s="35"/>
      <c r="Q290" s="36"/>
      <c r="R290" s="37">
        <f t="shared" si="117"/>
        <v>0</v>
      </c>
      <c r="S290" s="75"/>
      <c r="T290" s="89"/>
      <c r="U290" s="89"/>
      <c r="V290" s="7"/>
      <c r="W290" s="7"/>
      <c r="X290" s="7"/>
      <c r="Y290" s="7"/>
      <c r="Z290" s="7"/>
      <c r="AA290" s="7"/>
    </row>
    <row r="291" spans="1:27" ht="15">
      <c r="A291" s="8" t="s">
        <v>77</v>
      </c>
      <c r="B291" s="9" t="s">
        <v>220</v>
      </c>
      <c r="C291" s="76">
        <v>0.24</v>
      </c>
      <c r="D291" s="80">
        <v>2</v>
      </c>
      <c r="E291" s="10">
        <v>0.6</v>
      </c>
      <c r="F291" s="96">
        <f t="shared" ref="F291:F292" si="122">C291*D291*E291</f>
        <v>0.28799999999999998</v>
      </c>
      <c r="G291" s="102">
        <v>20</v>
      </c>
      <c r="H291" s="11">
        <v>0.4</v>
      </c>
      <c r="I291" s="108">
        <f>C291*G291*H291</f>
        <v>1.92</v>
      </c>
      <c r="J291" s="109"/>
      <c r="K291" s="13"/>
      <c r="L291" s="112">
        <f>C291*J291*K291</f>
        <v>0</v>
      </c>
      <c r="M291" s="15">
        <v>8</v>
      </c>
      <c r="N291" s="16">
        <v>1</v>
      </c>
      <c r="O291" s="17">
        <f>C291*M291*N291</f>
        <v>1.92</v>
      </c>
      <c r="P291" s="29"/>
      <c r="Q291" s="30"/>
      <c r="R291" s="31">
        <f t="shared" si="117"/>
        <v>0</v>
      </c>
      <c r="S291" s="116"/>
      <c r="T291" s="72"/>
      <c r="U291" s="119">
        <f>C291*S291*T291</f>
        <v>0</v>
      </c>
      <c r="V291" s="12"/>
      <c r="W291" s="13"/>
      <c r="X291" s="14">
        <f>C291*V291*W291</f>
        <v>0</v>
      </c>
      <c r="Y291" s="12">
        <v>2</v>
      </c>
      <c r="Z291" s="13">
        <v>0.7</v>
      </c>
      <c r="AA291" s="14">
        <f>C291*Y291*Z291</f>
        <v>0.33599999999999997</v>
      </c>
    </row>
    <row r="292" spans="1:27" ht="15">
      <c r="A292" s="8" t="s">
        <v>96</v>
      </c>
      <c r="B292" s="9" t="s">
        <v>260</v>
      </c>
      <c r="C292" s="76">
        <v>4.01</v>
      </c>
      <c r="D292" s="80"/>
      <c r="E292" s="10"/>
      <c r="F292" s="96">
        <f t="shared" si="122"/>
        <v>0</v>
      </c>
      <c r="G292" s="101"/>
      <c r="H292" s="11"/>
      <c r="I292" s="108">
        <f>C292*G292*H292</f>
        <v>0</v>
      </c>
      <c r="J292" s="109">
        <v>5</v>
      </c>
      <c r="K292" s="13">
        <v>0.5</v>
      </c>
      <c r="L292" s="112">
        <f>C292*J292*K292</f>
        <v>10.024999999999999</v>
      </c>
      <c r="M292" s="15"/>
      <c r="N292" s="16"/>
      <c r="O292" s="17">
        <f>C292*M292*N292</f>
        <v>0</v>
      </c>
      <c r="P292" s="29"/>
      <c r="Q292" s="30"/>
      <c r="R292" s="31">
        <f t="shared" si="117"/>
        <v>0</v>
      </c>
      <c r="S292" s="116"/>
      <c r="T292" s="72"/>
      <c r="U292" s="119">
        <f>C292*S292*T292</f>
        <v>0</v>
      </c>
      <c r="V292" s="12">
        <v>1</v>
      </c>
      <c r="W292" s="13">
        <v>0.9</v>
      </c>
      <c r="X292" s="14">
        <f>C292*V292*W292</f>
        <v>3.609</v>
      </c>
      <c r="Y292" s="12">
        <v>1</v>
      </c>
      <c r="Z292" s="13">
        <v>0.9</v>
      </c>
      <c r="AA292" s="14">
        <f>C292*Y292*Z292</f>
        <v>3.609</v>
      </c>
    </row>
    <row r="293" spans="1:27" ht="24.75" customHeight="1">
      <c r="A293" s="7" t="s">
        <v>275</v>
      </c>
      <c r="B293" s="7"/>
      <c r="C293" s="75"/>
      <c r="D293" s="75"/>
      <c r="E293" s="89"/>
      <c r="F293" s="89"/>
      <c r="G293" s="75"/>
      <c r="H293" s="89"/>
      <c r="I293" s="89"/>
      <c r="J293" s="75"/>
      <c r="K293" s="89"/>
      <c r="L293" s="89"/>
      <c r="M293" s="7"/>
      <c r="N293" s="7"/>
      <c r="O293" s="7"/>
      <c r="P293" s="35"/>
      <c r="Q293" s="36"/>
      <c r="R293" s="37">
        <f t="shared" si="117"/>
        <v>0</v>
      </c>
      <c r="S293" s="75"/>
      <c r="T293" s="89"/>
      <c r="U293" s="89"/>
      <c r="V293" s="7"/>
      <c r="W293" s="7"/>
      <c r="X293" s="7"/>
      <c r="Y293" s="7"/>
      <c r="Z293" s="7"/>
      <c r="AA293" s="7"/>
    </row>
    <row r="294" spans="1:27" ht="15">
      <c r="A294" s="53" t="s">
        <v>465</v>
      </c>
      <c r="B294" s="9" t="s">
        <v>221</v>
      </c>
      <c r="C294" s="76">
        <v>2.41</v>
      </c>
      <c r="D294" s="80">
        <v>3</v>
      </c>
      <c r="E294" s="10">
        <v>0.6</v>
      </c>
      <c r="F294" s="96">
        <f t="shared" ref="F294:F297" si="123">C294*D294*E294</f>
        <v>4.3380000000000001</v>
      </c>
      <c r="G294" s="102">
        <v>30</v>
      </c>
      <c r="H294" s="11">
        <v>0.2</v>
      </c>
      <c r="I294" s="108">
        <f>C294*G294*H294</f>
        <v>14.460000000000003</v>
      </c>
      <c r="J294" s="109"/>
      <c r="K294" s="13"/>
      <c r="L294" s="112">
        <f>C294*J294*K294</f>
        <v>0</v>
      </c>
      <c r="M294" s="15">
        <v>6</v>
      </c>
      <c r="N294" s="16">
        <v>1</v>
      </c>
      <c r="O294" s="17">
        <f>C294*M294*N294</f>
        <v>14.46</v>
      </c>
      <c r="P294" s="29"/>
      <c r="Q294" s="30"/>
      <c r="R294" s="31">
        <f t="shared" si="117"/>
        <v>0</v>
      </c>
      <c r="S294" s="116"/>
      <c r="T294" s="72"/>
      <c r="U294" s="119">
        <f>C294*S294*T294</f>
        <v>0</v>
      </c>
      <c r="V294" s="12"/>
      <c r="W294" s="13"/>
      <c r="X294" s="14">
        <f>C294*V294*W294</f>
        <v>0</v>
      </c>
      <c r="Y294" s="12"/>
      <c r="Z294" s="13"/>
      <c r="AA294" s="14">
        <f>C294*Y294*Z294</f>
        <v>0</v>
      </c>
    </row>
    <row r="295" spans="1:27" ht="19.5" customHeight="1">
      <c r="A295" s="53" t="s">
        <v>466</v>
      </c>
      <c r="B295" s="9" t="s">
        <v>222</v>
      </c>
      <c r="C295" s="76">
        <v>0.67</v>
      </c>
      <c r="D295" s="80">
        <v>20</v>
      </c>
      <c r="E295" s="10">
        <v>0.6</v>
      </c>
      <c r="F295" s="96">
        <f t="shared" si="123"/>
        <v>8.0399999999999991</v>
      </c>
      <c r="G295" s="102">
        <v>30</v>
      </c>
      <c r="H295" s="11">
        <v>0.2</v>
      </c>
      <c r="I295" s="108">
        <f>C295*G295*H295</f>
        <v>4.0200000000000005</v>
      </c>
      <c r="J295" s="109"/>
      <c r="K295" s="13"/>
      <c r="L295" s="112">
        <f>C295*J295*K295</f>
        <v>0</v>
      </c>
      <c r="M295" s="15"/>
      <c r="N295" s="16"/>
      <c r="O295" s="17">
        <f>C295*M295*N295</f>
        <v>0</v>
      </c>
      <c r="P295" s="29"/>
      <c r="Q295" s="30"/>
      <c r="R295" s="31">
        <f t="shared" si="117"/>
        <v>0</v>
      </c>
      <c r="S295" s="116"/>
      <c r="T295" s="72"/>
      <c r="U295" s="119">
        <f>C295*S295*T295</f>
        <v>0</v>
      </c>
      <c r="V295" s="12"/>
      <c r="W295" s="13"/>
      <c r="X295" s="14">
        <f>C295*V295*W295</f>
        <v>0</v>
      </c>
      <c r="Y295" s="12"/>
      <c r="Z295" s="13"/>
      <c r="AA295" s="14">
        <f>C295*Y295*Z295</f>
        <v>0</v>
      </c>
    </row>
    <row r="296" spans="1:27" ht="15">
      <c r="A296" s="8" t="s">
        <v>23</v>
      </c>
      <c r="B296" s="9" t="s">
        <v>75</v>
      </c>
      <c r="C296" s="76">
        <v>1.18</v>
      </c>
      <c r="D296" s="80">
        <v>2</v>
      </c>
      <c r="E296" s="10">
        <v>0.6</v>
      </c>
      <c r="F296" s="96">
        <f t="shared" si="123"/>
        <v>1.4159999999999999</v>
      </c>
      <c r="G296" s="102">
        <v>10</v>
      </c>
      <c r="H296" s="11">
        <v>0.2</v>
      </c>
      <c r="I296" s="108">
        <f>C296*G296*H296</f>
        <v>2.36</v>
      </c>
      <c r="J296" s="109"/>
      <c r="K296" s="13"/>
      <c r="L296" s="112">
        <f>C296*J296*K296</f>
        <v>0</v>
      </c>
      <c r="M296" s="15">
        <v>4</v>
      </c>
      <c r="N296" s="16">
        <v>1</v>
      </c>
      <c r="O296" s="17">
        <f>C296*M296*N296</f>
        <v>4.72</v>
      </c>
      <c r="P296" s="29"/>
      <c r="Q296" s="30"/>
      <c r="R296" s="31">
        <f t="shared" si="117"/>
        <v>0</v>
      </c>
      <c r="S296" s="116"/>
      <c r="T296" s="72"/>
      <c r="U296" s="119">
        <f>C296*S296*T296</f>
        <v>0</v>
      </c>
      <c r="V296" s="12">
        <v>3</v>
      </c>
      <c r="W296" s="13">
        <v>0.4</v>
      </c>
      <c r="X296" s="14">
        <f>C296*V296*W296</f>
        <v>1.4160000000000001</v>
      </c>
      <c r="Y296" s="12">
        <v>3</v>
      </c>
      <c r="Z296" s="13">
        <v>0.4</v>
      </c>
      <c r="AA296" s="14">
        <f>C296*Y296*Z296</f>
        <v>1.4160000000000001</v>
      </c>
    </row>
    <row r="297" spans="1:27" ht="15">
      <c r="A297" s="53" t="s">
        <v>467</v>
      </c>
      <c r="B297" s="9" t="s">
        <v>400</v>
      </c>
      <c r="C297" s="76">
        <v>6.88</v>
      </c>
      <c r="D297" s="80"/>
      <c r="E297" s="10"/>
      <c r="F297" s="96">
        <f t="shared" si="123"/>
        <v>0</v>
      </c>
      <c r="G297" s="102">
        <v>7</v>
      </c>
      <c r="H297" s="11">
        <v>0.05</v>
      </c>
      <c r="I297" s="108">
        <v>7</v>
      </c>
      <c r="J297" s="109">
        <v>7</v>
      </c>
      <c r="K297" s="13">
        <v>0.02</v>
      </c>
      <c r="L297" s="112">
        <f>C297*J297*K297</f>
        <v>0.96319999999999995</v>
      </c>
      <c r="M297" s="15"/>
      <c r="N297" s="16"/>
      <c r="O297" s="17">
        <f>C297*M297*N297</f>
        <v>0</v>
      </c>
      <c r="P297" s="29"/>
      <c r="Q297" s="30"/>
      <c r="R297" s="31">
        <f t="shared" si="117"/>
        <v>0</v>
      </c>
      <c r="S297" s="116"/>
      <c r="T297" s="72"/>
      <c r="U297" s="119">
        <f>C297*S297*T297</f>
        <v>0</v>
      </c>
      <c r="V297" s="12">
        <v>1</v>
      </c>
      <c r="W297" s="13">
        <v>0.6</v>
      </c>
      <c r="X297" s="14">
        <f>C297*V297*W297</f>
        <v>4.1280000000000001</v>
      </c>
      <c r="Y297" s="12">
        <v>1</v>
      </c>
      <c r="Z297" s="13">
        <v>0.6</v>
      </c>
      <c r="AA297" s="14">
        <f>C297*Y297*Z297</f>
        <v>4.1280000000000001</v>
      </c>
    </row>
    <row r="298" spans="1:27" ht="15">
      <c r="A298" s="7" t="s">
        <v>278</v>
      </c>
      <c r="B298" s="7"/>
      <c r="C298" s="75"/>
      <c r="D298" s="75"/>
      <c r="E298" s="89"/>
      <c r="F298" s="89"/>
      <c r="G298" s="75"/>
      <c r="H298" s="89"/>
      <c r="I298" s="89"/>
      <c r="J298" s="75"/>
      <c r="K298" s="89"/>
      <c r="L298" s="89"/>
      <c r="M298" s="7"/>
      <c r="N298" s="7"/>
      <c r="O298" s="7"/>
      <c r="P298" s="7"/>
      <c r="Q298" s="7"/>
      <c r="R298" s="7"/>
      <c r="S298" s="75"/>
      <c r="T298" s="89"/>
      <c r="U298" s="89"/>
      <c r="V298" s="7"/>
      <c r="W298" s="7"/>
      <c r="X298" s="7"/>
      <c r="Y298" s="7"/>
      <c r="Z298" s="7"/>
      <c r="AA298" s="7"/>
    </row>
    <row r="299" spans="1:27" ht="15">
      <c r="A299" s="8" t="s">
        <v>76</v>
      </c>
      <c r="B299" s="9" t="s">
        <v>219</v>
      </c>
      <c r="C299" s="76">
        <v>0.27</v>
      </c>
      <c r="D299" s="80">
        <v>1</v>
      </c>
      <c r="E299" s="10">
        <v>0.6</v>
      </c>
      <c r="F299" s="96">
        <f t="shared" ref="F299:F313" si="124">C299*D299*E299</f>
        <v>0.16200000000000001</v>
      </c>
      <c r="G299" s="102">
        <v>20</v>
      </c>
      <c r="H299" s="11">
        <v>0.4</v>
      </c>
      <c r="I299" s="108">
        <f>C299*G299*H299</f>
        <v>2.16</v>
      </c>
      <c r="J299" s="109"/>
      <c r="K299" s="13"/>
      <c r="L299" s="112">
        <f>C299*J299*K299</f>
        <v>0</v>
      </c>
      <c r="M299" s="15">
        <v>4</v>
      </c>
      <c r="N299" s="16">
        <v>1</v>
      </c>
      <c r="O299" s="17">
        <f>C299*M299*N299</f>
        <v>1.08</v>
      </c>
      <c r="P299" s="29"/>
      <c r="Q299" s="30"/>
      <c r="R299" s="31">
        <f>C299*P299*Q299</f>
        <v>0</v>
      </c>
      <c r="S299" s="116"/>
      <c r="T299" s="72"/>
      <c r="U299" s="119">
        <f>C299*S299*T299</f>
        <v>0</v>
      </c>
      <c r="V299" s="12"/>
      <c r="W299" s="13"/>
      <c r="X299" s="14">
        <f>C299*V299*W299</f>
        <v>0</v>
      </c>
      <c r="Y299" s="12"/>
      <c r="Z299" s="13"/>
      <c r="AA299" s="14">
        <f>C299*Y299*Z299</f>
        <v>0</v>
      </c>
    </row>
    <row r="300" spans="1:27" ht="15">
      <c r="A300" s="8" t="s">
        <v>281</v>
      </c>
      <c r="B300" s="9" t="s">
        <v>345</v>
      </c>
      <c r="C300" s="76">
        <v>0.91</v>
      </c>
      <c r="D300" s="80">
        <v>1</v>
      </c>
      <c r="E300" s="10">
        <v>0.5</v>
      </c>
      <c r="F300" s="96">
        <f t="shared" si="124"/>
        <v>0.45500000000000002</v>
      </c>
      <c r="G300" s="102">
        <v>2</v>
      </c>
      <c r="H300" s="11">
        <v>0.8</v>
      </c>
      <c r="I300" s="108">
        <f t="shared" ref="I300:I313" si="125">C300*G300*H300</f>
        <v>1.4560000000000002</v>
      </c>
      <c r="J300" s="109">
        <v>10</v>
      </c>
      <c r="K300" s="13">
        <v>0.5</v>
      </c>
      <c r="L300" s="112">
        <f t="shared" ref="L300:L313" si="126">C300*J300*K300</f>
        <v>4.55</v>
      </c>
      <c r="M300" s="15"/>
      <c r="N300" s="16"/>
      <c r="O300" s="17">
        <f>C300*M300*N300</f>
        <v>0</v>
      </c>
      <c r="P300" s="29"/>
      <c r="Q300" s="30"/>
      <c r="R300" s="31">
        <f>C300*P300*Q300</f>
        <v>0</v>
      </c>
      <c r="S300" s="116"/>
      <c r="T300" s="72"/>
      <c r="U300" s="119">
        <f t="shared" ref="U300:U313" si="127">C300*S300*T300</f>
        <v>0</v>
      </c>
      <c r="V300" s="12">
        <v>1</v>
      </c>
      <c r="W300" s="13">
        <v>0.8</v>
      </c>
      <c r="X300" s="14">
        <f>C300*V300*W300</f>
        <v>0.72800000000000009</v>
      </c>
      <c r="Y300" s="12">
        <v>1</v>
      </c>
      <c r="Z300" s="13">
        <v>0.8</v>
      </c>
      <c r="AA300" s="14">
        <f>C300*Y300*Z300</f>
        <v>0.72800000000000009</v>
      </c>
    </row>
    <row r="301" spans="1:27" ht="15">
      <c r="A301" s="8" t="s">
        <v>281</v>
      </c>
      <c r="B301" s="9" t="s">
        <v>392</v>
      </c>
      <c r="C301" s="76">
        <v>0.65</v>
      </c>
      <c r="D301" s="80"/>
      <c r="E301" s="10"/>
      <c r="F301" s="96">
        <f t="shared" si="124"/>
        <v>0</v>
      </c>
      <c r="G301" s="102"/>
      <c r="H301" s="11"/>
      <c r="I301" s="108">
        <f t="shared" si="125"/>
        <v>0</v>
      </c>
      <c r="J301" s="109"/>
      <c r="K301" s="13"/>
      <c r="L301" s="112">
        <f t="shared" si="126"/>
        <v>0</v>
      </c>
      <c r="M301" s="15"/>
      <c r="N301" s="16"/>
      <c r="O301" s="17">
        <f>C301*M301*N301</f>
        <v>0</v>
      </c>
      <c r="P301" s="29"/>
      <c r="Q301" s="30"/>
      <c r="R301" s="31">
        <f>C301*P301*Q301</f>
        <v>0</v>
      </c>
      <c r="S301" s="116"/>
      <c r="T301" s="72"/>
      <c r="U301" s="119">
        <f t="shared" si="127"/>
        <v>0</v>
      </c>
      <c r="V301" s="12">
        <v>1</v>
      </c>
      <c r="W301" s="13">
        <v>0.8</v>
      </c>
      <c r="X301" s="14">
        <f>C301*V301*W301</f>
        <v>0.52</v>
      </c>
      <c r="Y301" s="12">
        <v>1</v>
      </c>
      <c r="Z301" s="13">
        <v>0.8</v>
      </c>
      <c r="AA301" s="14">
        <f>C301*Y301*Z301</f>
        <v>0.52</v>
      </c>
    </row>
    <row r="302" spans="1:27" ht="15">
      <c r="A302" s="53" t="s">
        <v>491</v>
      </c>
      <c r="B302" s="9" t="s">
        <v>492</v>
      </c>
      <c r="C302" s="76">
        <v>6.5000000000000002E-2</v>
      </c>
      <c r="D302" s="80">
        <v>4</v>
      </c>
      <c r="E302" s="10">
        <v>0.05</v>
      </c>
      <c r="F302" s="96">
        <f t="shared" si="124"/>
        <v>1.3000000000000001E-2</v>
      </c>
      <c r="G302" s="102">
        <v>4</v>
      </c>
      <c r="H302" s="11">
        <v>0.3</v>
      </c>
      <c r="I302" s="108">
        <f t="shared" si="125"/>
        <v>7.8E-2</v>
      </c>
      <c r="J302" s="109">
        <v>4</v>
      </c>
      <c r="K302" s="13">
        <v>0.4</v>
      </c>
      <c r="L302" s="112">
        <f t="shared" si="126"/>
        <v>0.10400000000000001</v>
      </c>
      <c r="M302" s="15"/>
      <c r="N302" s="16"/>
      <c r="O302" s="17"/>
      <c r="P302" s="29"/>
      <c r="Q302" s="30"/>
      <c r="R302" s="31"/>
      <c r="S302" s="116">
        <v>4</v>
      </c>
      <c r="T302" s="72">
        <v>0.05</v>
      </c>
      <c r="U302" s="119">
        <f t="shared" si="127"/>
        <v>1.3000000000000001E-2</v>
      </c>
      <c r="V302" s="12">
        <v>4</v>
      </c>
      <c r="W302" s="13">
        <v>1</v>
      </c>
      <c r="X302" s="14"/>
      <c r="Y302" s="12">
        <v>4</v>
      </c>
      <c r="Z302" s="13">
        <v>1</v>
      </c>
      <c r="AA302" s="14"/>
    </row>
    <row r="303" spans="1:27" ht="15">
      <c r="A303" s="8" t="s">
        <v>47</v>
      </c>
      <c r="B303" s="9" t="s">
        <v>24</v>
      </c>
      <c r="C303" s="76">
        <v>8.4600000000000009</v>
      </c>
      <c r="D303" s="80"/>
      <c r="E303" s="10"/>
      <c r="F303" s="96">
        <f t="shared" si="124"/>
        <v>0</v>
      </c>
      <c r="G303" s="102">
        <v>2</v>
      </c>
      <c r="H303" s="11">
        <v>0.1</v>
      </c>
      <c r="I303" s="108">
        <f t="shared" si="125"/>
        <v>1.6920000000000002</v>
      </c>
      <c r="J303" s="109">
        <v>2</v>
      </c>
      <c r="K303" s="13">
        <v>0.35</v>
      </c>
      <c r="L303" s="112">
        <f t="shared" si="126"/>
        <v>5.9220000000000006</v>
      </c>
      <c r="M303" s="15"/>
      <c r="N303" s="16"/>
      <c r="O303" s="17">
        <f>C303*M303*N303</f>
        <v>0</v>
      </c>
      <c r="P303" s="29"/>
      <c r="Q303" s="30"/>
      <c r="R303" s="31">
        <f>C303*P303*Q303</f>
        <v>0</v>
      </c>
      <c r="S303" s="116"/>
      <c r="T303" s="72"/>
      <c r="U303" s="119">
        <f t="shared" si="127"/>
        <v>0</v>
      </c>
      <c r="V303" s="12"/>
      <c r="W303" s="13"/>
      <c r="X303" s="14">
        <f>C303*V303*W303</f>
        <v>0</v>
      </c>
      <c r="Y303" s="12"/>
      <c r="Z303" s="13"/>
      <c r="AA303" s="14">
        <f>C303*Y303*Z303</f>
        <v>0</v>
      </c>
    </row>
    <row r="304" spans="1:27" ht="30">
      <c r="A304" s="8" t="s">
        <v>126</v>
      </c>
      <c r="B304" s="9" t="s">
        <v>127</v>
      </c>
      <c r="C304" s="76">
        <v>0.69</v>
      </c>
      <c r="D304" s="80">
        <v>5</v>
      </c>
      <c r="E304" s="33">
        <v>2.5000000000000001E-3</v>
      </c>
      <c r="F304" s="96">
        <f t="shared" si="124"/>
        <v>8.624999999999999E-3</v>
      </c>
      <c r="G304" s="102">
        <v>2</v>
      </c>
      <c r="H304" s="11">
        <v>0.02</v>
      </c>
      <c r="I304" s="108">
        <f t="shared" si="125"/>
        <v>2.76E-2</v>
      </c>
      <c r="J304" s="109">
        <v>2</v>
      </c>
      <c r="K304" s="13">
        <v>2.9000000000000001E-2</v>
      </c>
      <c r="L304" s="112">
        <f t="shared" si="126"/>
        <v>4.002E-2</v>
      </c>
      <c r="M304" s="15"/>
      <c r="N304" s="16"/>
      <c r="O304" s="17">
        <f>C304*M304*N304</f>
        <v>0</v>
      </c>
      <c r="P304" s="29"/>
      <c r="Q304" s="30"/>
      <c r="R304" s="31">
        <f>C304*P304*Q304</f>
        <v>0</v>
      </c>
      <c r="S304" s="116"/>
      <c r="T304" s="72"/>
      <c r="U304" s="119">
        <f t="shared" si="127"/>
        <v>0</v>
      </c>
      <c r="V304" s="12"/>
      <c r="W304" s="13"/>
      <c r="X304" s="14">
        <f>C304*V304*W304</f>
        <v>0</v>
      </c>
      <c r="Y304" s="12"/>
      <c r="Z304" s="13"/>
      <c r="AA304" s="14">
        <f>C304*Y304*Z304</f>
        <v>0</v>
      </c>
    </row>
    <row r="305" spans="1:27" ht="15">
      <c r="A305" s="8" t="s">
        <v>140</v>
      </c>
      <c r="B305" s="9" t="s">
        <v>127</v>
      </c>
      <c r="C305" s="76">
        <v>1.22</v>
      </c>
      <c r="D305" s="80"/>
      <c r="E305" s="10"/>
      <c r="F305" s="96">
        <f t="shared" si="124"/>
        <v>0</v>
      </c>
      <c r="G305" s="101">
        <v>1</v>
      </c>
      <c r="H305" s="11">
        <v>0.2</v>
      </c>
      <c r="I305" s="108">
        <f t="shared" si="125"/>
        <v>0.24399999999999999</v>
      </c>
      <c r="J305" s="109"/>
      <c r="K305" s="13"/>
      <c r="L305" s="112">
        <f t="shared" si="126"/>
        <v>0</v>
      </c>
      <c r="M305" s="15"/>
      <c r="N305" s="16"/>
      <c r="O305" s="17">
        <f>C305*M305*N305</f>
        <v>0</v>
      </c>
      <c r="P305" s="29"/>
      <c r="Q305" s="30"/>
      <c r="R305" s="31">
        <f>C305*P305*Q305</f>
        <v>0</v>
      </c>
      <c r="S305" s="116"/>
      <c r="T305" s="72"/>
      <c r="U305" s="119">
        <f t="shared" si="127"/>
        <v>0</v>
      </c>
      <c r="V305" s="12"/>
      <c r="W305" s="13"/>
      <c r="X305" s="14">
        <f>C305*V305*W305</f>
        <v>0</v>
      </c>
      <c r="Y305" s="12"/>
      <c r="Z305" s="13"/>
      <c r="AA305" s="14">
        <f>C305*Y305*Z305</f>
        <v>0</v>
      </c>
    </row>
    <row r="306" spans="1:27" ht="15">
      <c r="A306" s="8" t="s">
        <v>157</v>
      </c>
      <c r="B306" s="9" t="s">
        <v>247</v>
      </c>
      <c r="C306" s="76">
        <v>9.5</v>
      </c>
      <c r="D306" s="80"/>
      <c r="E306" s="10"/>
      <c r="F306" s="96">
        <f t="shared" si="124"/>
        <v>0</v>
      </c>
      <c r="G306" s="101">
        <v>2</v>
      </c>
      <c r="H306" s="11">
        <v>0.2</v>
      </c>
      <c r="I306" s="108">
        <f t="shared" si="125"/>
        <v>3.8000000000000003</v>
      </c>
      <c r="J306" s="109"/>
      <c r="K306" s="13"/>
      <c r="L306" s="112">
        <f t="shared" si="126"/>
        <v>0</v>
      </c>
      <c r="M306" s="15"/>
      <c r="N306" s="16"/>
      <c r="O306" s="17">
        <f>C306*M306*N306</f>
        <v>0</v>
      </c>
      <c r="P306" s="29"/>
      <c r="Q306" s="30"/>
      <c r="R306" s="31">
        <f>C306*P306*Q306</f>
        <v>0</v>
      </c>
      <c r="S306" s="116"/>
      <c r="T306" s="72"/>
      <c r="U306" s="119">
        <f t="shared" si="127"/>
        <v>0</v>
      </c>
      <c r="V306" s="12"/>
      <c r="W306" s="13"/>
      <c r="X306" s="14">
        <f>C306*V306*W306</f>
        <v>0</v>
      </c>
      <c r="Y306" s="12"/>
      <c r="Z306" s="13"/>
      <c r="AA306" s="14">
        <f>C306*Y306*Z306</f>
        <v>0</v>
      </c>
    </row>
    <row r="307" spans="1:27" ht="15">
      <c r="A307" s="53" t="s">
        <v>493</v>
      </c>
      <c r="B307" s="9" t="s">
        <v>494</v>
      </c>
      <c r="C307" s="76">
        <v>6.12</v>
      </c>
      <c r="D307" s="80">
        <v>4</v>
      </c>
      <c r="E307" s="10">
        <v>0.05</v>
      </c>
      <c r="F307" s="96">
        <f t="shared" si="124"/>
        <v>1.2240000000000002</v>
      </c>
      <c r="G307" s="101">
        <v>2</v>
      </c>
      <c r="H307" s="11">
        <v>0.6</v>
      </c>
      <c r="I307" s="108">
        <f t="shared" si="125"/>
        <v>7.3439999999999994</v>
      </c>
      <c r="J307" s="109">
        <v>4</v>
      </c>
      <c r="K307" s="13">
        <v>0.45</v>
      </c>
      <c r="L307" s="112">
        <f t="shared" si="126"/>
        <v>11.016</v>
      </c>
      <c r="M307" s="15"/>
      <c r="N307" s="16"/>
      <c r="O307" s="17">
        <f>C307*M307*N307</f>
        <v>0</v>
      </c>
      <c r="P307" s="29"/>
      <c r="Q307" s="30"/>
      <c r="R307" s="31">
        <f>C307*P307*Q307</f>
        <v>0</v>
      </c>
      <c r="S307" s="120">
        <v>0.25</v>
      </c>
      <c r="T307" s="72">
        <v>0.05</v>
      </c>
      <c r="U307" s="119">
        <f>T307*S307*C307</f>
        <v>7.6500000000000012E-2</v>
      </c>
      <c r="V307" s="12" t="s">
        <v>495</v>
      </c>
      <c r="W307" s="13">
        <v>1</v>
      </c>
      <c r="X307" s="14"/>
      <c r="Y307" s="12" t="s">
        <v>495</v>
      </c>
      <c r="Z307" s="13">
        <v>1</v>
      </c>
      <c r="AA307" s="14"/>
    </row>
    <row r="308" spans="1:27" ht="19.5" customHeight="1">
      <c r="A308" s="8" t="s">
        <v>340</v>
      </c>
      <c r="B308" s="9" t="s">
        <v>341</v>
      </c>
      <c r="C308" s="76">
        <v>0.11899999999999999</v>
      </c>
      <c r="D308" s="80"/>
      <c r="E308" s="10"/>
      <c r="F308" s="96">
        <f t="shared" si="124"/>
        <v>0</v>
      </c>
      <c r="G308" s="102">
        <v>20</v>
      </c>
      <c r="H308" s="11">
        <v>0.05</v>
      </c>
      <c r="I308" s="108">
        <f t="shared" si="125"/>
        <v>0.11899999999999999</v>
      </c>
      <c r="J308" s="109"/>
      <c r="K308" s="13"/>
      <c r="L308" s="112">
        <f t="shared" si="126"/>
        <v>0</v>
      </c>
      <c r="M308" s="15"/>
      <c r="N308" s="16"/>
      <c r="O308" s="17">
        <f t="shared" ref="O308:O313" si="128">C308*M308*N308</f>
        <v>0</v>
      </c>
      <c r="P308" s="29">
        <v>14</v>
      </c>
      <c r="Q308" s="30">
        <v>1</v>
      </c>
      <c r="R308" s="31">
        <f t="shared" ref="R308:R313" si="129">C308*P308*Q308</f>
        <v>1.6659999999999999</v>
      </c>
      <c r="S308" s="116"/>
      <c r="T308" s="72"/>
      <c r="U308" s="119">
        <f t="shared" si="127"/>
        <v>0</v>
      </c>
      <c r="V308" s="12"/>
      <c r="W308" s="13"/>
      <c r="X308" s="14">
        <f t="shared" ref="X308:X313" si="130">C308*V308*W308</f>
        <v>0</v>
      </c>
      <c r="Y308" s="12"/>
      <c r="Z308" s="13"/>
      <c r="AA308" s="14">
        <f t="shared" ref="AA308:AA313" si="131">C308*Y308*Z308</f>
        <v>0</v>
      </c>
    </row>
    <row r="309" spans="1:27" ht="18.75" customHeight="1">
      <c r="A309" s="8" t="s">
        <v>390</v>
      </c>
      <c r="B309" s="9" t="s">
        <v>391</v>
      </c>
      <c r="C309" s="76">
        <v>0.33</v>
      </c>
      <c r="D309" s="80"/>
      <c r="E309" s="10"/>
      <c r="F309" s="96">
        <f t="shared" si="124"/>
        <v>0</v>
      </c>
      <c r="G309" s="102">
        <v>1</v>
      </c>
      <c r="H309" s="11">
        <v>0.05</v>
      </c>
      <c r="I309" s="108">
        <f t="shared" si="125"/>
        <v>1.6500000000000001E-2</v>
      </c>
      <c r="J309" s="109"/>
      <c r="K309" s="13"/>
      <c r="L309" s="112">
        <f t="shared" si="126"/>
        <v>0</v>
      </c>
      <c r="M309" s="15"/>
      <c r="N309" s="16"/>
      <c r="O309" s="17">
        <f t="shared" si="128"/>
        <v>0</v>
      </c>
      <c r="P309" s="29"/>
      <c r="Q309" s="30"/>
      <c r="R309" s="31">
        <f t="shared" si="129"/>
        <v>0</v>
      </c>
      <c r="S309" s="116"/>
      <c r="T309" s="72"/>
      <c r="U309" s="119">
        <f t="shared" si="127"/>
        <v>0</v>
      </c>
      <c r="V309" s="12">
        <v>3</v>
      </c>
      <c r="W309" s="13">
        <v>0.8</v>
      </c>
      <c r="X309" s="14">
        <f t="shared" si="130"/>
        <v>0.79200000000000004</v>
      </c>
      <c r="Y309" s="12">
        <v>3</v>
      </c>
      <c r="Z309" s="13">
        <v>0.8</v>
      </c>
      <c r="AA309" s="14">
        <f t="shared" si="131"/>
        <v>0.79200000000000004</v>
      </c>
    </row>
    <row r="310" spans="1:27" ht="18.75" customHeight="1">
      <c r="A310" s="8" t="s">
        <v>396</v>
      </c>
      <c r="B310" s="9" t="s">
        <v>397</v>
      </c>
      <c r="C310" s="76">
        <v>5.149</v>
      </c>
      <c r="D310" s="80"/>
      <c r="E310" s="10"/>
      <c r="F310" s="96">
        <f t="shared" si="124"/>
        <v>0</v>
      </c>
      <c r="G310" s="102"/>
      <c r="H310" s="11"/>
      <c r="I310" s="108">
        <f t="shared" si="125"/>
        <v>0</v>
      </c>
      <c r="J310" s="109"/>
      <c r="K310" s="13"/>
      <c r="L310" s="112">
        <f t="shared" si="126"/>
        <v>0</v>
      </c>
      <c r="M310" s="15"/>
      <c r="N310" s="16"/>
      <c r="O310" s="17">
        <f t="shared" si="128"/>
        <v>0</v>
      </c>
      <c r="P310" s="29"/>
      <c r="Q310" s="30"/>
      <c r="R310" s="31">
        <f t="shared" si="129"/>
        <v>0</v>
      </c>
      <c r="S310" s="116"/>
      <c r="T310" s="72"/>
      <c r="U310" s="119">
        <f t="shared" si="127"/>
        <v>0</v>
      </c>
      <c r="V310" s="12">
        <v>2</v>
      </c>
      <c r="W310" s="13">
        <v>0.8</v>
      </c>
      <c r="X310" s="14">
        <f t="shared" si="130"/>
        <v>8.2384000000000004</v>
      </c>
      <c r="Y310" s="12">
        <v>2</v>
      </c>
      <c r="Z310" s="13">
        <v>0.8</v>
      </c>
      <c r="AA310" s="14">
        <f t="shared" si="131"/>
        <v>8.2384000000000004</v>
      </c>
    </row>
    <row r="311" spans="1:27" ht="15">
      <c r="A311" s="8" t="s">
        <v>398</v>
      </c>
      <c r="B311" s="9" t="s">
        <v>399</v>
      </c>
      <c r="C311" s="76">
        <v>0.27200000000000002</v>
      </c>
      <c r="D311" s="80"/>
      <c r="E311" s="10"/>
      <c r="F311" s="96">
        <f t="shared" si="124"/>
        <v>0</v>
      </c>
      <c r="G311" s="102">
        <v>1</v>
      </c>
      <c r="H311" s="11">
        <v>0.02</v>
      </c>
      <c r="I311" s="108">
        <f t="shared" si="125"/>
        <v>5.4400000000000004E-3</v>
      </c>
      <c r="J311" s="109"/>
      <c r="K311" s="13"/>
      <c r="L311" s="112">
        <f t="shared" si="126"/>
        <v>0</v>
      </c>
      <c r="M311" s="15"/>
      <c r="N311" s="16"/>
      <c r="O311" s="17">
        <f t="shared" si="128"/>
        <v>0</v>
      </c>
      <c r="P311" s="29"/>
      <c r="Q311" s="30"/>
      <c r="R311" s="31">
        <f t="shared" si="129"/>
        <v>0</v>
      </c>
      <c r="S311" s="116"/>
      <c r="T311" s="72"/>
      <c r="U311" s="119">
        <f t="shared" si="127"/>
        <v>0</v>
      </c>
      <c r="V311" s="12">
        <v>5</v>
      </c>
      <c r="W311" s="13">
        <v>0.9</v>
      </c>
      <c r="X311" s="14">
        <f t="shared" si="130"/>
        <v>1.2240000000000002</v>
      </c>
      <c r="Y311" s="12">
        <v>5</v>
      </c>
      <c r="Z311" s="13">
        <v>0.9</v>
      </c>
      <c r="AA311" s="14">
        <f t="shared" si="131"/>
        <v>1.2240000000000002</v>
      </c>
    </row>
    <row r="312" spans="1:27" ht="15">
      <c r="A312" s="8" t="s">
        <v>405</v>
      </c>
      <c r="B312" s="9" t="s">
        <v>406</v>
      </c>
      <c r="C312" s="76">
        <v>0.16500000000000001</v>
      </c>
      <c r="D312" s="80"/>
      <c r="E312" s="10"/>
      <c r="F312" s="96">
        <f t="shared" si="124"/>
        <v>0</v>
      </c>
      <c r="G312" s="102">
        <v>5</v>
      </c>
      <c r="H312" s="11">
        <v>0.02</v>
      </c>
      <c r="I312" s="108">
        <f t="shared" si="125"/>
        <v>1.6500000000000001E-2</v>
      </c>
      <c r="J312" s="109"/>
      <c r="K312" s="13"/>
      <c r="L312" s="112">
        <f t="shared" si="126"/>
        <v>0</v>
      </c>
      <c r="M312" s="15"/>
      <c r="N312" s="16"/>
      <c r="O312" s="17">
        <f t="shared" si="128"/>
        <v>0</v>
      </c>
      <c r="P312" s="29"/>
      <c r="Q312" s="30"/>
      <c r="R312" s="31">
        <f t="shared" si="129"/>
        <v>0</v>
      </c>
      <c r="S312" s="116"/>
      <c r="T312" s="72"/>
      <c r="U312" s="119">
        <f t="shared" si="127"/>
        <v>0</v>
      </c>
      <c r="V312" s="12">
        <v>2</v>
      </c>
      <c r="W312" s="13">
        <v>0.4</v>
      </c>
      <c r="X312" s="14">
        <f t="shared" si="130"/>
        <v>0.13200000000000001</v>
      </c>
      <c r="Y312" s="12">
        <v>2</v>
      </c>
      <c r="Z312" s="13">
        <v>0.4</v>
      </c>
      <c r="AA312" s="14">
        <f t="shared" si="131"/>
        <v>0.13200000000000001</v>
      </c>
    </row>
    <row r="313" spans="1:27" ht="30">
      <c r="A313" s="8" t="s">
        <v>414</v>
      </c>
      <c r="B313" s="9" t="s">
        <v>415</v>
      </c>
      <c r="C313" s="76">
        <v>0.13300000000000001</v>
      </c>
      <c r="D313" s="80"/>
      <c r="E313" s="10"/>
      <c r="F313" s="96">
        <f t="shared" si="124"/>
        <v>0</v>
      </c>
      <c r="G313" s="102">
        <v>30</v>
      </c>
      <c r="H313" s="11">
        <v>0.05</v>
      </c>
      <c r="I313" s="108">
        <f t="shared" si="125"/>
        <v>0.19950000000000001</v>
      </c>
      <c r="J313" s="109"/>
      <c r="K313" s="13"/>
      <c r="L313" s="112">
        <f t="shared" si="126"/>
        <v>0</v>
      </c>
      <c r="M313" s="15"/>
      <c r="N313" s="16"/>
      <c r="O313" s="17">
        <f t="shared" si="128"/>
        <v>0</v>
      </c>
      <c r="P313" s="29"/>
      <c r="Q313" s="30"/>
      <c r="R313" s="31">
        <f t="shared" si="129"/>
        <v>0</v>
      </c>
      <c r="S313" s="116"/>
      <c r="T313" s="72"/>
      <c r="U313" s="119">
        <f t="shared" si="127"/>
        <v>0</v>
      </c>
      <c r="V313" s="12">
        <v>2</v>
      </c>
      <c r="W313" s="13">
        <v>0.4</v>
      </c>
      <c r="X313" s="14">
        <f t="shared" si="130"/>
        <v>0.10640000000000001</v>
      </c>
      <c r="Y313" s="12">
        <v>2</v>
      </c>
      <c r="Z313" s="13">
        <v>0.4</v>
      </c>
      <c r="AA313" s="14">
        <f t="shared" si="131"/>
        <v>0.10640000000000001</v>
      </c>
    </row>
    <row r="314" spans="1:27" ht="15">
      <c r="A314" s="18" t="s">
        <v>0</v>
      </c>
      <c r="B314" s="19"/>
      <c r="C314" s="78"/>
      <c r="D314" s="82"/>
      <c r="E314" s="85"/>
      <c r="F314" s="85"/>
      <c r="G314" s="78"/>
      <c r="H314" s="85"/>
      <c r="I314" s="85"/>
      <c r="J314" s="78"/>
      <c r="K314" s="85"/>
      <c r="L314" s="85"/>
      <c r="M314" s="19"/>
      <c r="N314" s="19"/>
      <c r="O314" s="19"/>
      <c r="P314" s="19"/>
      <c r="Q314" s="19"/>
      <c r="R314" s="19"/>
      <c r="S314" s="78"/>
      <c r="T314" s="85"/>
      <c r="U314" s="85"/>
      <c r="V314" s="19"/>
      <c r="W314" s="19"/>
      <c r="X314" s="19"/>
      <c r="Y314" s="19"/>
      <c r="Z314" s="13"/>
      <c r="AA314" s="19"/>
    </row>
    <row r="315" spans="1:27" ht="15">
      <c r="A315" s="8" t="s">
        <v>130</v>
      </c>
      <c r="B315" s="9" t="s">
        <v>29</v>
      </c>
      <c r="C315" s="76">
        <v>0.13</v>
      </c>
      <c r="D315" s="80">
        <v>150</v>
      </c>
      <c r="E315" s="10">
        <v>1</v>
      </c>
      <c r="F315" s="96">
        <f>C315*D315*E315</f>
        <v>19.5</v>
      </c>
      <c r="G315" s="101">
        <v>100</v>
      </c>
      <c r="H315" s="11">
        <v>1</v>
      </c>
      <c r="I315" s="108">
        <f>C315*G315*H315</f>
        <v>13</v>
      </c>
      <c r="J315" s="109">
        <v>300</v>
      </c>
      <c r="K315" s="13">
        <v>1</v>
      </c>
      <c r="L315" s="112">
        <f>C315*J315*K315</f>
        <v>39</v>
      </c>
      <c r="M315" s="15">
        <v>15</v>
      </c>
      <c r="N315" s="16">
        <v>1</v>
      </c>
      <c r="O315" s="17">
        <f>C315*M315*N315</f>
        <v>1.9500000000000002</v>
      </c>
      <c r="P315" s="29">
        <v>21</v>
      </c>
      <c r="Q315" s="30">
        <v>1</v>
      </c>
      <c r="R315" s="31">
        <f>C315*P315*Q315</f>
        <v>2.73</v>
      </c>
      <c r="S315" s="116">
        <v>12</v>
      </c>
      <c r="T315" s="72">
        <v>0.53620000000000001</v>
      </c>
      <c r="U315" s="119">
        <f>C315*S315*T315</f>
        <v>0.83647199999999999</v>
      </c>
      <c r="V315" s="12">
        <v>25</v>
      </c>
      <c r="W315" s="13">
        <v>1</v>
      </c>
      <c r="X315" s="14">
        <f>C315*V315*W315</f>
        <v>3.25</v>
      </c>
      <c r="Y315" s="12">
        <v>25</v>
      </c>
      <c r="Z315" s="13">
        <v>1</v>
      </c>
      <c r="AA315" s="14">
        <f>C315*Y315*Z315</f>
        <v>3.25</v>
      </c>
    </row>
    <row r="316" spans="1:27" ht="15">
      <c r="A316" s="8" t="s">
        <v>130</v>
      </c>
      <c r="B316" s="9"/>
      <c r="C316" s="76">
        <v>0.1416</v>
      </c>
      <c r="D316" s="80">
        <v>200</v>
      </c>
      <c r="E316" s="10">
        <v>0.05</v>
      </c>
      <c r="F316" s="96">
        <f t="shared" ref="F316:F375" si="132">C316*D316*E316</f>
        <v>1.4160000000000001</v>
      </c>
      <c r="G316" s="101">
        <v>100</v>
      </c>
      <c r="H316" s="11">
        <v>0.3</v>
      </c>
      <c r="I316" s="108">
        <f t="shared" ref="I316:I375" si="133">C316*G316*H316</f>
        <v>4.2480000000000002</v>
      </c>
      <c r="J316" s="109">
        <v>200</v>
      </c>
      <c r="K316" s="13">
        <v>0.4</v>
      </c>
      <c r="L316" s="112">
        <f t="shared" ref="L316:L375" si="134">C316*J316*K316</f>
        <v>11.328000000000001</v>
      </c>
      <c r="M316" s="15"/>
      <c r="N316" s="16"/>
      <c r="O316" s="17"/>
      <c r="P316" s="29"/>
      <c r="Q316" s="30"/>
      <c r="R316" s="31"/>
      <c r="S316" s="116">
        <v>12</v>
      </c>
      <c r="T316" s="72">
        <v>0.05</v>
      </c>
      <c r="U316" s="119">
        <f t="shared" ref="U316:U375" si="135">C316*S316*T316</f>
        <v>8.4960000000000008E-2</v>
      </c>
      <c r="V316" s="12">
        <v>4</v>
      </c>
      <c r="W316" s="13">
        <v>1</v>
      </c>
      <c r="X316" s="14"/>
      <c r="Y316" s="12">
        <v>4</v>
      </c>
      <c r="Z316" s="13">
        <v>1</v>
      </c>
      <c r="AA316" s="14">
        <f>C316*Y316*Z316</f>
        <v>0.56640000000000001</v>
      </c>
    </row>
    <row r="317" spans="1:27" ht="15">
      <c r="A317" s="8" t="s">
        <v>129</v>
      </c>
      <c r="B317" s="9" t="s">
        <v>29</v>
      </c>
      <c r="C317" s="76">
        <v>0.48</v>
      </c>
      <c r="D317" s="80">
        <v>30</v>
      </c>
      <c r="E317" s="10">
        <v>1</v>
      </c>
      <c r="F317" s="96">
        <f t="shared" si="132"/>
        <v>14.399999999999999</v>
      </c>
      <c r="G317" s="101">
        <v>30</v>
      </c>
      <c r="H317" s="11">
        <v>0.3</v>
      </c>
      <c r="I317" s="108">
        <f t="shared" si="133"/>
        <v>4.3199999999999994</v>
      </c>
      <c r="J317" s="109">
        <v>60</v>
      </c>
      <c r="K317" s="13">
        <v>1</v>
      </c>
      <c r="L317" s="112">
        <f t="shared" si="134"/>
        <v>28.799999999999997</v>
      </c>
      <c r="M317" s="15"/>
      <c r="N317" s="16"/>
      <c r="O317" s="17">
        <f>C317*M317*N317</f>
        <v>0</v>
      </c>
      <c r="P317" s="29">
        <v>14</v>
      </c>
      <c r="Q317" s="30">
        <v>1</v>
      </c>
      <c r="R317" s="31">
        <f>C317*P317*Q317</f>
        <v>6.72</v>
      </c>
      <c r="S317" s="116">
        <v>1</v>
      </c>
      <c r="T317" s="72">
        <v>0.05</v>
      </c>
      <c r="U317" s="119">
        <f t="shared" si="135"/>
        <v>2.4E-2</v>
      </c>
      <c r="V317" s="12">
        <v>3</v>
      </c>
      <c r="W317" s="13">
        <v>1</v>
      </c>
      <c r="X317" s="14">
        <f>C317*V317*W317</f>
        <v>1.44</v>
      </c>
      <c r="Y317" s="12">
        <v>3</v>
      </c>
      <c r="Z317" s="13">
        <v>1</v>
      </c>
      <c r="AA317" s="14">
        <f>C317*Y317*Z317</f>
        <v>1.44</v>
      </c>
    </row>
    <row r="318" spans="1:27" ht="15">
      <c r="A318" s="48" t="s">
        <v>15</v>
      </c>
      <c r="B318" s="9" t="s">
        <v>164</v>
      </c>
      <c r="C318" s="76">
        <v>0.05</v>
      </c>
      <c r="D318" s="80">
        <v>38</v>
      </c>
      <c r="E318" s="10">
        <v>1</v>
      </c>
      <c r="F318" s="96">
        <f t="shared" si="132"/>
        <v>1.9000000000000001</v>
      </c>
      <c r="G318" s="102">
        <v>230</v>
      </c>
      <c r="H318" s="11">
        <v>1</v>
      </c>
      <c r="I318" s="108">
        <f t="shared" si="133"/>
        <v>11.5</v>
      </c>
      <c r="J318" s="109">
        <v>355</v>
      </c>
      <c r="K318" s="13">
        <v>1</v>
      </c>
      <c r="L318" s="112">
        <f t="shared" si="134"/>
        <v>17.75</v>
      </c>
      <c r="M318" s="15">
        <v>20</v>
      </c>
      <c r="N318" s="16">
        <v>1</v>
      </c>
      <c r="O318" s="17">
        <f>C318*M318*N318</f>
        <v>1</v>
      </c>
      <c r="P318" s="29">
        <v>80</v>
      </c>
      <c r="Q318" s="30">
        <v>1</v>
      </c>
      <c r="R318" s="31">
        <f>C318*P318*Q318</f>
        <v>4</v>
      </c>
      <c r="S318" s="116"/>
      <c r="T318" s="72"/>
      <c r="U318" s="119">
        <f t="shared" si="135"/>
        <v>0</v>
      </c>
      <c r="V318" s="12"/>
      <c r="W318" s="13"/>
      <c r="X318" s="14">
        <f>C318*V318*W318</f>
        <v>0</v>
      </c>
      <c r="Y318" s="12"/>
      <c r="Z318" s="13"/>
      <c r="AA318" s="14">
        <f>C318*Y318*Z318</f>
        <v>0</v>
      </c>
    </row>
    <row r="319" spans="1:27" ht="15">
      <c r="A319" s="48" t="s">
        <v>15</v>
      </c>
      <c r="B319" s="9" t="s">
        <v>165</v>
      </c>
      <c r="C319" s="76">
        <v>0.05</v>
      </c>
      <c r="D319" s="80">
        <v>15</v>
      </c>
      <c r="E319" s="10">
        <v>1</v>
      </c>
      <c r="F319" s="96">
        <f t="shared" si="132"/>
        <v>0.75</v>
      </c>
      <c r="G319" s="102">
        <v>300</v>
      </c>
      <c r="H319" s="11">
        <v>1</v>
      </c>
      <c r="I319" s="108">
        <f t="shared" si="133"/>
        <v>15</v>
      </c>
      <c r="J319" s="109">
        <v>14</v>
      </c>
      <c r="K319" s="13">
        <v>1</v>
      </c>
      <c r="L319" s="112">
        <f t="shared" si="134"/>
        <v>0.70000000000000007</v>
      </c>
      <c r="M319" s="15">
        <v>14</v>
      </c>
      <c r="N319" s="16">
        <v>1</v>
      </c>
      <c r="O319" s="17">
        <f>C319*M319*N319</f>
        <v>0.70000000000000007</v>
      </c>
      <c r="P319" s="29">
        <v>28</v>
      </c>
      <c r="Q319" s="30">
        <v>1</v>
      </c>
      <c r="R319" s="31">
        <f>C319*P319*Q319</f>
        <v>1.4000000000000001</v>
      </c>
      <c r="S319" s="116">
        <v>18</v>
      </c>
      <c r="T319" s="72">
        <v>0.38300000000000001</v>
      </c>
      <c r="U319" s="119">
        <f t="shared" si="135"/>
        <v>0.34470000000000001</v>
      </c>
      <c r="V319" s="12">
        <v>20</v>
      </c>
      <c r="W319" s="13">
        <v>1</v>
      </c>
      <c r="X319" s="14">
        <f>C319*V319*W319</f>
        <v>1</v>
      </c>
      <c r="Y319" s="12">
        <v>10</v>
      </c>
      <c r="Z319" s="13">
        <v>1</v>
      </c>
      <c r="AA319" s="14">
        <f>C319*Y319*Z319</f>
        <v>0.5</v>
      </c>
    </row>
    <row r="320" spans="1:27" ht="15">
      <c r="A320" s="8" t="s">
        <v>15</v>
      </c>
      <c r="B320" s="70" t="s">
        <v>165</v>
      </c>
      <c r="C320" s="74">
        <v>0.05</v>
      </c>
      <c r="D320" s="80">
        <v>30</v>
      </c>
      <c r="E320" s="10">
        <v>0.1</v>
      </c>
      <c r="F320" s="96">
        <f t="shared" si="132"/>
        <v>0.15000000000000002</v>
      </c>
      <c r="G320" s="102"/>
      <c r="H320" s="11"/>
      <c r="I320" s="108">
        <f t="shared" si="133"/>
        <v>0</v>
      </c>
      <c r="J320" s="109"/>
      <c r="K320" s="13"/>
      <c r="L320" s="112">
        <f t="shared" si="134"/>
        <v>0</v>
      </c>
      <c r="M320" s="15"/>
      <c r="N320" s="16"/>
      <c r="O320" s="17"/>
      <c r="P320" s="47">
        <v>20</v>
      </c>
      <c r="Q320" s="45">
        <v>0.3</v>
      </c>
      <c r="R320" s="31">
        <f>C320*P320*Q320</f>
        <v>0.3</v>
      </c>
      <c r="S320" s="116"/>
      <c r="T320" s="72"/>
      <c r="U320" s="119">
        <f t="shared" si="135"/>
        <v>0</v>
      </c>
      <c r="V320" s="12"/>
      <c r="W320" s="13"/>
      <c r="X320" s="14"/>
      <c r="Y320" s="12"/>
      <c r="Z320" s="13"/>
      <c r="AA320" s="14"/>
    </row>
    <row r="321" spans="1:27" ht="17.25" customHeight="1">
      <c r="A321" s="8" t="s">
        <v>15</v>
      </c>
      <c r="B321" s="9" t="s">
        <v>166</v>
      </c>
      <c r="C321" s="76">
        <v>8.3000000000000004E-2</v>
      </c>
      <c r="D321" s="80">
        <v>11</v>
      </c>
      <c r="E321" s="10">
        <v>1</v>
      </c>
      <c r="F321" s="96">
        <f t="shared" si="132"/>
        <v>0.91300000000000003</v>
      </c>
      <c r="G321" s="102">
        <v>12</v>
      </c>
      <c r="H321" s="11">
        <v>1</v>
      </c>
      <c r="I321" s="108">
        <f t="shared" si="133"/>
        <v>0.996</v>
      </c>
      <c r="J321" s="109">
        <v>125</v>
      </c>
      <c r="K321" s="13">
        <v>1</v>
      </c>
      <c r="L321" s="112">
        <f t="shared" si="134"/>
        <v>10.375</v>
      </c>
      <c r="M321" s="15"/>
      <c r="N321" s="16"/>
      <c r="O321" s="17">
        <f>C321*M321*N321</f>
        <v>0</v>
      </c>
      <c r="P321" s="29">
        <v>14</v>
      </c>
      <c r="Q321" s="30">
        <v>1</v>
      </c>
      <c r="R321" s="31">
        <f>C321*P321*Q321</f>
        <v>1.1620000000000001</v>
      </c>
      <c r="S321" s="116"/>
      <c r="T321" s="72"/>
      <c r="U321" s="119">
        <f t="shared" si="135"/>
        <v>0</v>
      </c>
      <c r="V321" s="12">
        <v>20</v>
      </c>
      <c r="W321" s="13">
        <v>1</v>
      </c>
      <c r="X321" s="14">
        <f>C321*V321*W321</f>
        <v>1.6600000000000001</v>
      </c>
      <c r="Y321" s="12">
        <v>15</v>
      </c>
      <c r="Z321" s="13">
        <v>1</v>
      </c>
      <c r="AA321" s="14">
        <f>C321*Y321*Z321</f>
        <v>1.2450000000000001</v>
      </c>
    </row>
    <row r="322" spans="1:27" ht="15">
      <c r="A322" s="8" t="s">
        <v>15</v>
      </c>
      <c r="B322" s="9" t="s">
        <v>167</v>
      </c>
      <c r="C322" s="76">
        <v>0.11</v>
      </c>
      <c r="D322" s="80"/>
      <c r="E322" s="10"/>
      <c r="F322" s="96">
        <f t="shared" si="132"/>
        <v>0</v>
      </c>
      <c r="G322" s="102">
        <v>60</v>
      </c>
      <c r="H322" s="11">
        <v>0.3</v>
      </c>
      <c r="I322" s="108">
        <f t="shared" si="133"/>
        <v>1.9799999999999998</v>
      </c>
      <c r="J322" s="109">
        <v>120</v>
      </c>
      <c r="K322" s="13">
        <v>0.05</v>
      </c>
      <c r="L322" s="112">
        <f t="shared" si="134"/>
        <v>0.66</v>
      </c>
      <c r="M322" s="15"/>
      <c r="N322" s="16"/>
      <c r="O322" s="17"/>
      <c r="P322" s="29"/>
      <c r="Q322" s="30"/>
      <c r="R322" s="31"/>
      <c r="S322" s="116"/>
      <c r="T322" s="72"/>
      <c r="U322" s="119">
        <f t="shared" si="135"/>
        <v>0</v>
      </c>
      <c r="V322" s="12"/>
      <c r="W322" s="13"/>
      <c r="X322" s="14"/>
      <c r="Y322" s="12"/>
      <c r="Z322" s="13"/>
      <c r="AA322" s="14"/>
    </row>
    <row r="323" spans="1:27" ht="15">
      <c r="A323" s="8" t="s">
        <v>15</v>
      </c>
      <c r="B323" s="9" t="s">
        <v>167</v>
      </c>
      <c r="C323" s="76">
        <v>0.11</v>
      </c>
      <c r="D323" s="80">
        <v>10</v>
      </c>
      <c r="E323" s="10">
        <v>1</v>
      </c>
      <c r="F323" s="96">
        <f t="shared" si="132"/>
        <v>1.1000000000000001</v>
      </c>
      <c r="G323" s="102">
        <v>60</v>
      </c>
      <c r="H323" s="11">
        <v>1</v>
      </c>
      <c r="I323" s="108">
        <f t="shared" si="133"/>
        <v>6.6</v>
      </c>
      <c r="J323" s="109">
        <v>40</v>
      </c>
      <c r="K323" s="13">
        <v>1</v>
      </c>
      <c r="L323" s="112">
        <f t="shared" si="134"/>
        <v>4.4000000000000004</v>
      </c>
      <c r="M323" s="15"/>
      <c r="N323" s="16"/>
      <c r="O323" s="17">
        <f>C323*M323*N323</f>
        <v>0</v>
      </c>
      <c r="P323" s="29"/>
      <c r="Q323" s="30"/>
      <c r="R323" s="31">
        <f>C323*P323*Q323</f>
        <v>0</v>
      </c>
      <c r="S323" s="116"/>
      <c r="T323" s="72"/>
      <c r="U323" s="119">
        <f t="shared" si="135"/>
        <v>0</v>
      </c>
      <c r="V323" s="12">
        <v>5</v>
      </c>
      <c r="W323" s="13">
        <v>1</v>
      </c>
      <c r="X323" s="14">
        <f>C323*V323*W323</f>
        <v>0.55000000000000004</v>
      </c>
      <c r="Y323" s="12">
        <v>5</v>
      </c>
      <c r="Z323" s="13">
        <v>1</v>
      </c>
      <c r="AA323" s="14">
        <f>C323*Y323*Z323</f>
        <v>0.55000000000000004</v>
      </c>
    </row>
    <row r="324" spans="1:27" ht="30">
      <c r="A324" s="53" t="s">
        <v>472</v>
      </c>
      <c r="B324" s="9" t="s">
        <v>166</v>
      </c>
      <c r="C324" s="76"/>
      <c r="D324" s="80"/>
      <c r="E324" s="10"/>
      <c r="F324" s="96">
        <f t="shared" si="132"/>
        <v>0</v>
      </c>
      <c r="G324" s="102">
        <v>60</v>
      </c>
      <c r="H324" s="11">
        <v>0.3</v>
      </c>
      <c r="I324" s="108">
        <f t="shared" si="133"/>
        <v>0</v>
      </c>
      <c r="J324" s="109">
        <v>120</v>
      </c>
      <c r="K324" s="13">
        <v>0.05</v>
      </c>
      <c r="L324" s="112">
        <f t="shared" si="134"/>
        <v>0</v>
      </c>
      <c r="M324" s="15"/>
      <c r="N324" s="16"/>
      <c r="O324" s="17"/>
      <c r="P324" s="29"/>
      <c r="Q324" s="30"/>
      <c r="R324" s="31"/>
      <c r="S324" s="116"/>
      <c r="T324" s="72"/>
      <c r="U324" s="119">
        <f t="shared" si="135"/>
        <v>0</v>
      </c>
      <c r="V324" s="12"/>
      <c r="W324" s="13"/>
      <c r="X324" s="14"/>
      <c r="Y324" s="12"/>
      <c r="Z324" s="13"/>
      <c r="AA324" s="14"/>
    </row>
    <row r="325" spans="1:27" ht="30">
      <c r="A325" s="53" t="s">
        <v>486</v>
      </c>
      <c r="B325" s="9" t="s">
        <v>501</v>
      </c>
      <c r="C325" s="76"/>
      <c r="D325" s="80"/>
      <c r="E325" s="10"/>
      <c r="F325" s="96">
        <f t="shared" si="132"/>
        <v>0</v>
      </c>
      <c r="G325" s="102">
        <v>120</v>
      </c>
      <c r="H325" s="11">
        <v>0.3</v>
      </c>
      <c r="I325" s="108">
        <f t="shared" si="133"/>
        <v>0</v>
      </c>
      <c r="J325" s="109">
        <v>240</v>
      </c>
      <c r="K325" s="13">
        <v>0.05</v>
      </c>
      <c r="L325" s="112">
        <f t="shared" si="134"/>
        <v>0</v>
      </c>
      <c r="M325" s="15"/>
      <c r="N325" s="16"/>
      <c r="O325" s="17"/>
      <c r="P325" s="29"/>
      <c r="Q325" s="30"/>
      <c r="R325" s="31"/>
      <c r="S325" s="116"/>
      <c r="T325" s="72"/>
      <c r="U325" s="119">
        <f t="shared" si="135"/>
        <v>0</v>
      </c>
      <c r="V325" s="12"/>
      <c r="W325" s="13"/>
      <c r="X325" s="14"/>
      <c r="Y325" s="12"/>
      <c r="Z325" s="13"/>
      <c r="AA325" s="14"/>
    </row>
    <row r="326" spans="1:27" ht="18.75" customHeight="1">
      <c r="A326" s="53" t="s">
        <v>488</v>
      </c>
      <c r="B326" s="9"/>
      <c r="C326" s="76"/>
      <c r="D326" s="80"/>
      <c r="E326" s="10"/>
      <c r="F326" s="96">
        <f t="shared" si="132"/>
        <v>0</v>
      </c>
      <c r="G326" s="102">
        <v>60</v>
      </c>
      <c r="H326" s="11">
        <v>0.3</v>
      </c>
      <c r="I326" s="108">
        <f t="shared" si="133"/>
        <v>0</v>
      </c>
      <c r="J326" s="109">
        <v>120</v>
      </c>
      <c r="K326" s="13">
        <v>0.05</v>
      </c>
      <c r="L326" s="112">
        <f t="shared" si="134"/>
        <v>0</v>
      </c>
      <c r="M326" s="15"/>
      <c r="N326" s="16"/>
      <c r="O326" s="17"/>
      <c r="P326" s="29"/>
      <c r="Q326" s="30"/>
      <c r="R326" s="31"/>
      <c r="S326" s="116"/>
      <c r="T326" s="72"/>
      <c r="U326" s="119">
        <f t="shared" si="135"/>
        <v>0</v>
      </c>
      <c r="V326" s="12"/>
      <c r="W326" s="13"/>
      <c r="X326" s="14"/>
      <c r="Y326" s="12"/>
      <c r="Z326" s="13"/>
      <c r="AA326" s="14"/>
    </row>
    <row r="327" spans="1:27" ht="18" customHeight="1">
      <c r="A327" s="8" t="s">
        <v>16</v>
      </c>
      <c r="B327" s="9" t="s">
        <v>31</v>
      </c>
      <c r="C327" s="76">
        <v>0.35</v>
      </c>
      <c r="D327" s="80">
        <v>6</v>
      </c>
      <c r="E327" s="10">
        <v>0.5</v>
      </c>
      <c r="F327" s="96">
        <f t="shared" si="132"/>
        <v>1.0499999999999998</v>
      </c>
      <c r="G327" s="102">
        <v>100</v>
      </c>
      <c r="H327" s="11">
        <v>1</v>
      </c>
      <c r="I327" s="108">
        <f t="shared" si="133"/>
        <v>35</v>
      </c>
      <c r="J327" s="109">
        <v>128</v>
      </c>
      <c r="K327" s="13">
        <v>1</v>
      </c>
      <c r="L327" s="112">
        <f t="shared" si="134"/>
        <v>44.8</v>
      </c>
      <c r="M327" s="15">
        <v>11</v>
      </c>
      <c r="N327" s="16">
        <v>1</v>
      </c>
      <c r="O327" s="17">
        <f>C327*M327*N327</f>
        <v>3.8499999999999996</v>
      </c>
      <c r="P327" s="29">
        <v>21</v>
      </c>
      <c r="Q327" s="30">
        <v>1</v>
      </c>
      <c r="R327" s="31">
        <f>C327*P327*Q327</f>
        <v>7.35</v>
      </c>
      <c r="S327" s="116"/>
      <c r="T327" s="72"/>
      <c r="U327" s="119">
        <f t="shared" si="135"/>
        <v>0</v>
      </c>
      <c r="V327" s="12">
        <v>5</v>
      </c>
      <c r="W327" s="13">
        <v>1</v>
      </c>
      <c r="X327" s="14">
        <f>C327*V327*W327</f>
        <v>1.75</v>
      </c>
      <c r="Y327" s="12">
        <v>5</v>
      </c>
      <c r="Z327" s="13">
        <v>1</v>
      </c>
      <c r="AA327" s="14">
        <f>C327*Y327*Z327</f>
        <v>1.75</v>
      </c>
    </row>
    <row r="328" spans="1:27" ht="20.25" customHeight="1">
      <c r="A328" s="8" t="s">
        <v>16</v>
      </c>
      <c r="B328" s="9" t="s">
        <v>31</v>
      </c>
      <c r="C328" s="76">
        <v>0.35</v>
      </c>
      <c r="D328" s="80"/>
      <c r="E328" s="10"/>
      <c r="F328" s="96">
        <f t="shared" si="132"/>
        <v>0</v>
      </c>
      <c r="G328" s="102">
        <v>60</v>
      </c>
      <c r="H328" s="11">
        <v>0.3</v>
      </c>
      <c r="I328" s="108">
        <f t="shared" si="133"/>
        <v>6.3</v>
      </c>
      <c r="J328" s="109"/>
      <c r="K328" s="13"/>
      <c r="L328" s="112">
        <f t="shared" si="134"/>
        <v>0</v>
      </c>
      <c r="M328" s="49">
        <v>1</v>
      </c>
      <c r="N328" s="50"/>
      <c r="O328" s="51">
        <f>C328*M328*N328</f>
        <v>0</v>
      </c>
      <c r="P328" s="47">
        <v>14</v>
      </c>
      <c r="Q328" s="45">
        <v>0.3</v>
      </c>
      <c r="R328" s="31">
        <f>C328*P328*Q328</f>
        <v>1.4699999999999998</v>
      </c>
      <c r="S328" s="116"/>
      <c r="T328" s="72"/>
      <c r="U328" s="119">
        <f t="shared" si="135"/>
        <v>0</v>
      </c>
      <c r="V328" s="12"/>
      <c r="W328" s="13"/>
      <c r="X328" s="14">
        <f>C328*V328*W328</f>
        <v>0</v>
      </c>
      <c r="Y328" s="12"/>
      <c r="Z328" s="13"/>
      <c r="AA328" s="14">
        <f>C328*Y328*Z328</f>
        <v>0</v>
      </c>
    </row>
    <row r="329" spans="1:27" ht="20.25" customHeight="1">
      <c r="A329" s="8" t="s">
        <v>30</v>
      </c>
      <c r="B329" s="9" t="s">
        <v>31</v>
      </c>
      <c r="C329" s="76">
        <v>0.05</v>
      </c>
      <c r="D329" s="80">
        <v>60</v>
      </c>
      <c r="E329" s="10">
        <v>1</v>
      </c>
      <c r="F329" s="96">
        <f t="shared" si="132"/>
        <v>3</v>
      </c>
      <c r="G329" s="101">
        <v>30</v>
      </c>
      <c r="H329" s="11">
        <v>1</v>
      </c>
      <c r="I329" s="108">
        <f t="shared" si="133"/>
        <v>1.5</v>
      </c>
      <c r="J329" s="109"/>
      <c r="K329" s="13"/>
      <c r="L329" s="112">
        <f t="shared" si="134"/>
        <v>0</v>
      </c>
      <c r="M329" s="15"/>
      <c r="N329" s="16"/>
      <c r="O329" s="17">
        <f>C329*M329*N329</f>
        <v>0</v>
      </c>
      <c r="P329" s="29"/>
      <c r="Q329" s="30"/>
      <c r="R329" s="31">
        <f>C329*P329*Q329</f>
        <v>0</v>
      </c>
      <c r="S329" s="116"/>
      <c r="T329" s="72"/>
      <c r="U329" s="119">
        <f t="shared" si="135"/>
        <v>0</v>
      </c>
      <c r="V329" s="12"/>
      <c r="W329" s="13"/>
      <c r="X329" s="14">
        <f>C329*V329*W329</f>
        <v>0</v>
      </c>
      <c r="Y329" s="12"/>
      <c r="Z329" s="13"/>
      <c r="AA329" s="14">
        <f>C329*Y329*Z329</f>
        <v>0</v>
      </c>
    </row>
    <row r="330" spans="1:27" ht="15">
      <c r="A330" s="8" t="s">
        <v>32</v>
      </c>
      <c r="B330" s="9" t="s">
        <v>429</v>
      </c>
      <c r="C330" s="76">
        <v>0.34</v>
      </c>
      <c r="D330" s="80">
        <v>3</v>
      </c>
      <c r="E330" s="10">
        <v>1</v>
      </c>
      <c r="F330" s="96">
        <f t="shared" si="132"/>
        <v>1.02</v>
      </c>
      <c r="G330" s="101">
        <v>5</v>
      </c>
      <c r="H330" s="11">
        <v>0.3</v>
      </c>
      <c r="I330" s="108">
        <f t="shared" si="133"/>
        <v>0.51</v>
      </c>
      <c r="J330" s="109">
        <v>10</v>
      </c>
      <c r="K330" s="13">
        <v>0.05</v>
      </c>
      <c r="L330" s="112">
        <f t="shared" si="134"/>
        <v>0.17000000000000004</v>
      </c>
      <c r="M330" s="15"/>
      <c r="N330" s="16"/>
      <c r="O330" s="17"/>
      <c r="P330" s="29"/>
      <c r="Q330" s="30"/>
      <c r="R330" s="31"/>
      <c r="S330" s="116"/>
      <c r="T330" s="72"/>
      <c r="U330" s="119">
        <f t="shared" si="135"/>
        <v>0</v>
      </c>
      <c r="V330" s="12"/>
      <c r="W330" s="13"/>
      <c r="X330" s="14"/>
      <c r="Y330" s="12"/>
      <c r="Z330" s="13"/>
      <c r="AA330" s="14"/>
    </row>
    <row r="331" spans="1:27" ht="15">
      <c r="A331" s="8" t="s">
        <v>32</v>
      </c>
      <c r="B331" s="9" t="s">
        <v>235</v>
      </c>
      <c r="C331" s="76">
        <v>0.94</v>
      </c>
      <c r="D331" s="80">
        <v>2</v>
      </c>
      <c r="E331" s="10">
        <v>1</v>
      </c>
      <c r="F331" s="96">
        <f t="shared" si="132"/>
        <v>1.88</v>
      </c>
      <c r="G331" s="101">
        <v>13</v>
      </c>
      <c r="H331" s="11">
        <v>1</v>
      </c>
      <c r="I331" s="108">
        <f t="shared" si="133"/>
        <v>12.219999999999999</v>
      </c>
      <c r="J331" s="109">
        <v>24</v>
      </c>
      <c r="K331" s="13">
        <v>0.85</v>
      </c>
      <c r="L331" s="112">
        <f t="shared" si="134"/>
        <v>19.175999999999998</v>
      </c>
      <c r="M331" s="15">
        <v>2</v>
      </c>
      <c r="N331" s="16">
        <v>1</v>
      </c>
      <c r="O331" s="17">
        <f>C330*M331*N331</f>
        <v>0.68</v>
      </c>
      <c r="P331" s="29">
        <v>14</v>
      </c>
      <c r="Q331" s="30">
        <v>1</v>
      </c>
      <c r="R331" s="31">
        <f>C330*P331*Q331</f>
        <v>4.7600000000000007</v>
      </c>
      <c r="S331" s="116">
        <v>1</v>
      </c>
      <c r="T331" s="72">
        <v>0.46800000000000003</v>
      </c>
      <c r="U331" s="119">
        <f t="shared" si="135"/>
        <v>0.43991999999999998</v>
      </c>
      <c r="V331" s="12">
        <v>1</v>
      </c>
      <c r="W331" s="13">
        <v>1</v>
      </c>
      <c r="X331" s="14">
        <f>C330*V331*W331</f>
        <v>0.34</v>
      </c>
      <c r="Y331" s="12">
        <v>1</v>
      </c>
      <c r="Z331" s="13">
        <v>1</v>
      </c>
      <c r="AA331" s="14">
        <f>C330*Y331*Z331</f>
        <v>0.34</v>
      </c>
    </row>
    <row r="332" spans="1:27" ht="15">
      <c r="A332" s="8" t="s">
        <v>33</v>
      </c>
      <c r="B332" s="9" t="s">
        <v>36</v>
      </c>
      <c r="C332" s="76">
        <v>20</v>
      </c>
      <c r="D332" s="80">
        <v>4</v>
      </c>
      <c r="E332" s="10">
        <v>0.1</v>
      </c>
      <c r="F332" s="96">
        <f t="shared" si="132"/>
        <v>8</v>
      </c>
      <c r="G332" s="101">
        <v>2</v>
      </c>
      <c r="H332" s="11">
        <v>0.3</v>
      </c>
      <c r="I332" s="108">
        <f t="shared" si="133"/>
        <v>12</v>
      </c>
      <c r="J332" s="109">
        <v>4</v>
      </c>
      <c r="K332" s="13">
        <v>0.05</v>
      </c>
      <c r="L332" s="112">
        <f t="shared" si="134"/>
        <v>4</v>
      </c>
      <c r="M332" s="15"/>
      <c r="N332" s="16"/>
      <c r="O332" s="17"/>
      <c r="P332" s="29"/>
      <c r="Q332" s="30"/>
      <c r="R332" s="31"/>
      <c r="S332" s="116"/>
      <c r="T332" s="72"/>
      <c r="U332" s="119">
        <f t="shared" si="135"/>
        <v>0</v>
      </c>
      <c r="V332" s="12"/>
      <c r="W332" s="13"/>
      <c r="X332" s="14"/>
      <c r="Y332" s="12"/>
      <c r="Z332" s="13"/>
      <c r="AA332" s="14"/>
    </row>
    <row r="333" spans="1:27" ht="15">
      <c r="A333" s="8" t="s">
        <v>33</v>
      </c>
      <c r="B333" s="9" t="s">
        <v>31</v>
      </c>
      <c r="C333" s="76">
        <v>0.35</v>
      </c>
      <c r="D333" s="80">
        <v>180</v>
      </c>
      <c r="E333" s="10">
        <v>6.2500000000000003E-3</v>
      </c>
      <c r="F333" s="96">
        <f t="shared" si="132"/>
        <v>0.39374999999999999</v>
      </c>
      <c r="G333" s="101">
        <v>6</v>
      </c>
      <c r="H333" s="11">
        <v>1</v>
      </c>
      <c r="I333" s="108">
        <f t="shared" si="133"/>
        <v>2.0999999999999996</v>
      </c>
      <c r="J333" s="109">
        <v>12</v>
      </c>
      <c r="K333" s="13">
        <v>0.85</v>
      </c>
      <c r="L333" s="112">
        <f t="shared" si="134"/>
        <v>3.5699999999999994</v>
      </c>
      <c r="M333" s="34">
        <v>0.5</v>
      </c>
      <c r="N333" s="16">
        <v>1</v>
      </c>
      <c r="O333" s="17">
        <f>C331*M333*N333</f>
        <v>0.47</v>
      </c>
      <c r="P333" s="29">
        <v>7</v>
      </c>
      <c r="Q333" s="30">
        <v>1</v>
      </c>
      <c r="R333" s="31">
        <f>C331*P333*Q333</f>
        <v>6.58</v>
      </c>
      <c r="S333" s="116">
        <v>0.5</v>
      </c>
      <c r="T333" s="72">
        <v>0.38300000000000001</v>
      </c>
      <c r="U333" s="119">
        <f t="shared" si="135"/>
        <v>6.7025000000000001E-2</v>
      </c>
      <c r="V333" s="28">
        <v>0.2</v>
      </c>
      <c r="W333" s="13">
        <v>1</v>
      </c>
      <c r="X333" s="14">
        <f>C331*V333*W333</f>
        <v>0.188</v>
      </c>
      <c r="Y333" s="12">
        <v>2</v>
      </c>
      <c r="Z333" s="13">
        <v>1</v>
      </c>
      <c r="AA333" s="14"/>
    </row>
    <row r="334" spans="1:27" ht="15">
      <c r="A334" s="8" t="s">
        <v>35</v>
      </c>
      <c r="B334" s="9" t="s">
        <v>31</v>
      </c>
      <c r="C334" s="76"/>
      <c r="D334" s="80"/>
      <c r="E334" s="10"/>
      <c r="F334" s="96">
        <f t="shared" si="132"/>
        <v>0</v>
      </c>
      <c r="G334" s="101">
        <v>1</v>
      </c>
      <c r="H334" s="11">
        <v>0.2</v>
      </c>
      <c r="I334" s="108">
        <f t="shared" si="133"/>
        <v>0</v>
      </c>
      <c r="J334" s="109">
        <v>1</v>
      </c>
      <c r="K334" s="13">
        <v>0.4</v>
      </c>
      <c r="L334" s="112">
        <f t="shared" si="134"/>
        <v>0</v>
      </c>
      <c r="M334" s="15"/>
      <c r="N334" s="16"/>
      <c r="O334" s="17">
        <f>C332*M334*N334</f>
        <v>0</v>
      </c>
      <c r="P334" s="29"/>
      <c r="Q334" s="30"/>
      <c r="R334" s="31">
        <f>C332*P334*Q334</f>
        <v>0</v>
      </c>
      <c r="S334" s="116">
        <v>4</v>
      </c>
      <c r="T334" s="72">
        <v>0.02</v>
      </c>
      <c r="U334" s="119">
        <f t="shared" si="135"/>
        <v>0</v>
      </c>
      <c r="V334" s="12"/>
      <c r="W334" s="13"/>
      <c r="X334" s="14">
        <f>C332*V334*W334</f>
        <v>0</v>
      </c>
      <c r="Y334" s="12"/>
      <c r="Z334" s="13"/>
      <c r="AA334" s="14">
        <f>C331*Y333*Z333</f>
        <v>1.88</v>
      </c>
    </row>
    <row r="335" spans="1:27" ht="15">
      <c r="A335" s="8" t="s">
        <v>254</v>
      </c>
      <c r="B335" s="9" t="s">
        <v>31</v>
      </c>
      <c r="C335" s="76">
        <v>0.48</v>
      </c>
      <c r="D335" s="80">
        <v>2</v>
      </c>
      <c r="E335" s="10">
        <v>0.02</v>
      </c>
      <c r="F335" s="96">
        <f t="shared" si="132"/>
        <v>1.9199999999999998E-2</v>
      </c>
      <c r="G335" s="101"/>
      <c r="H335" s="11"/>
      <c r="I335" s="108">
        <f t="shared" si="133"/>
        <v>0</v>
      </c>
      <c r="J335" s="109">
        <v>180</v>
      </c>
      <c r="K335" s="13">
        <v>4.2999999999999997E-2</v>
      </c>
      <c r="L335" s="112">
        <f t="shared" si="134"/>
        <v>3.7151999999999994</v>
      </c>
      <c r="M335" s="15"/>
      <c r="N335" s="16"/>
      <c r="O335" s="17">
        <f>C333*M335*N335</f>
        <v>0</v>
      </c>
      <c r="P335" s="29"/>
      <c r="Q335" s="30"/>
      <c r="R335" s="31">
        <f>C333*P335*Q335</f>
        <v>0</v>
      </c>
      <c r="S335" s="116">
        <v>12</v>
      </c>
      <c r="T335" s="72">
        <v>8.5099999999999995E-2</v>
      </c>
      <c r="U335" s="119">
        <f t="shared" si="135"/>
        <v>0.49017599999999995</v>
      </c>
      <c r="V335" s="12"/>
      <c r="W335" s="13"/>
      <c r="X335" s="14">
        <f>C333*V335*W335</f>
        <v>0</v>
      </c>
      <c r="Y335" s="12"/>
      <c r="Z335" s="13"/>
      <c r="AA335" s="14">
        <f>C332*Y334*Z334</f>
        <v>0</v>
      </c>
    </row>
    <row r="336" spans="1:27" ht="15">
      <c r="A336" s="53" t="s">
        <v>487</v>
      </c>
      <c r="B336" s="9"/>
      <c r="C336" s="76">
        <v>0.08</v>
      </c>
      <c r="D336" s="80">
        <v>5</v>
      </c>
      <c r="E336" s="10">
        <v>0.05</v>
      </c>
      <c r="F336" s="96">
        <f t="shared" si="132"/>
        <v>2.0000000000000004E-2</v>
      </c>
      <c r="G336" s="101">
        <v>125</v>
      </c>
      <c r="H336" s="11">
        <v>0.3</v>
      </c>
      <c r="I336" s="108">
        <f t="shared" si="133"/>
        <v>3</v>
      </c>
      <c r="J336" s="109">
        <v>245</v>
      </c>
      <c r="K336" s="13">
        <v>0.05</v>
      </c>
      <c r="L336" s="112">
        <f t="shared" si="134"/>
        <v>0.98000000000000009</v>
      </c>
      <c r="M336" s="15"/>
      <c r="N336" s="16"/>
      <c r="O336" s="17"/>
      <c r="P336" s="29"/>
      <c r="Q336" s="30"/>
      <c r="R336" s="31"/>
      <c r="S336" s="116">
        <v>5</v>
      </c>
      <c r="T336" s="72">
        <v>0.05</v>
      </c>
      <c r="U336" s="119">
        <f t="shared" si="135"/>
        <v>2.0000000000000004E-2</v>
      </c>
      <c r="V336" s="12">
        <v>5</v>
      </c>
      <c r="W336" s="13">
        <v>1</v>
      </c>
      <c r="X336" s="14">
        <f>C334*V336*W336</f>
        <v>0</v>
      </c>
      <c r="Y336" s="3">
        <v>5</v>
      </c>
      <c r="Z336" s="54">
        <v>1</v>
      </c>
      <c r="AA336" s="14">
        <f>F334*Y336*Z336</f>
        <v>0</v>
      </c>
    </row>
    <row r="337" spans="1:27" ht="15">
      <c r="A337" s="8" t="s">
        <v>128</v>
      </c>
      <c r="B337" s="9" t="s">
        <v>31</v>
      </c>
      <c r="C337" s="76">
        <v>25</v>
      </c>
      <c r="D337" s="80">
        <v>1</v>
      </c>
      <c r="E337" s="10">
        <v>0.05</v>
      </c>
      <c r="F337" s="96">
        <f t="shared" si="132"/>
        <v>1.25</v>
      </c>
      <c r="G337" s="101"/>
      <c r="H337" s="11"/>
      <c r="I337" s="108">
        <f t="shared" si="133"/>
        <v>0</v>
      </c>
      <c r="J337" s="109"/>
      <c r="K337" s="13"/>
      <c r="L337" s="112">
        <f t="shared" si="134"/>
        <v>0</v>
      </c>
      <c r="M337" s="15"/>
      <c r="N337" s="16"/>
      <c r="O337" s="17">
        <f>C335*M337*N337</f>
        <v>0</v>
      </c>
      <c r="P337" s="29"/>
      <c r="Q337" s="30"/>
      <c r="R337" s="31">
        <f>C335*P337*Q337</f>
        <v>0</v>
      </c>
      <c r="S337" s="116"/>
      <c r="T337" s="72"/>
      <c r="U337" s="119">
        <f t="shared" si="135"/>
        <v>0</v>
      </c>
      <c r="V337" s="12">
        <v>2</v>
      </c>
      <c r="W337" s="13">
        <v>1</v>
      </c>
      <c r="X337" s="14">
        <f>C335*V337*W337</f>
        <v>0.96</v>
      </c>
      <c r="Y337" s="12">
        <v>2</v>
      </c>
      <c r="Z337" s="13">
        <v>1</v>
      </c>
      <c r="AA337" s="14">
        <f>C333*Y335*Z335</f>
        <v>0</v>
      </c>
    </row>
    <row r="338" spans="1:27" ht="15">
      <c r="A338" s="53" t="s">
        <v>481</v>
      </c>
      <c r="B338" s="9"/>
      <c r="C338" s="76"/>
      <c r="D338" s="80"/>
      <c r="E338" s="10"/>
      <c r="F338" s="96">
        <f t="shared" si="132"/>
        <v>0</v>
      </c>
      <c r="G338" s="101">
        <v>1</v>
      </c>
      <c r="H338" s="11">
        <v>0.3</v>
      </c>
      <c r="I338" s="108">
        <f t="shared" si="133"/>
        <v>0</v>
      </c>
      <c r="J338" s="109">
        <v>1</v>
      </c>
      <c r="K338" s="13">
        <v>0.05</v>
      </c>
      <c r="L338" s="112">
        <f t="shared" si="134"/>
        <v>0</v>
      </c>
      <c r="M338" s="15"/>
      <c r="N338" s="16"/>
      <c r="O338" s="17"/>
      <c r="P338" s="29"/>
      <c r="Q338" s="30"/>
      <c r="R338" s="31"/>
      <c r="S338" s="116"/>
      <c r="T338" s="72"/>
      <c r="U338" s="119">
        <f t="shared" si="135"/>
        <v>0</v>
      </c>
      <c r="V338" s="12"/>
      <c r="W338" s="13"/>
      <c r="X338" s="14"/>
      <c r="Y338" s="12"/>
      <c r="Z338" s="13"/>
      <c r="AA338" s="14">
        <f>C335*Y337*Z337</f>
        <v>0.96</v>
      </c>
    </row>
    <row r="339" spans="1:27" ht="15">
      <c r="A339" s="8" t="s">
        <v>65</v>
      </c>
      <c r="B339" s="9" t="s">
        <v>31</v>
      </c>
      <c r="C339" s="76">
        <v>0.56999999999999995</v>
      </c>
      <c r="D339" s="80">
        <v>1</v>
      </c>
      <c r="E339" s="10">
        <v>0.05</v>
      </c>
      <c r="F339" s="96">
        <f t="shared" si="132"/>
        <v>2.8499999999999998E-2</v>
      </c>
      <c r="G339" s="101">
        <v>1</v>
      </c>
      <c r="H339" s="11">
        <v>0.3</v>
      </c>
      <c r="I339" s="108">
        <f t="shared" si="133"/>
        <v>0.17099999999999999</v>
      </c>
      <c r="J339" s="109">
        <v>1</v>
      </c>
      <c r="K339" s="13">
        <v>0.4</v>
      </c>
      <c r="L339" s="112">
        <f t="shared" si="134"/>
        <v>0.22799999999999998</v>
      </c>
      <c r="M339" s="15"/>
      <c r="N339" s="16"/>
      <c r="O339" s="17">
        <f>C337*M339*N339</f>
        <v>0</v>
      </c>
      <c r="P339" s="29"/>
      <c r="Q339" s="30"/>
      <c r="R339" s="31">
        <f>C337*P339*Q339</f>
        <v>0</v>
      </c>
      <c r="S339" s="116">
        <v>1</v>
      </c>
      <c r="T339" s="72">
        <v>0.05</v>
      </c>
      <c r="U339" s="119">
        <f t="shared" si="135"/>
        <v>2.8499999999999998E-2</v>
      </c>
      <c r="V339" s="12">
        <v>1</v>
      </c>
      <c r="W339" s="13">
        <v>1</v>
      </c>
      <c r="X339" s="14">
        <f>C337*V339*W339</f>
        <v>25</v>
      </c>
      <c r="Y339" s="12"/>
      <c r="Z339" s="13"/>
      <c r="AA339" s="14"/>
    </row>
    <row r="340" spans="1:27" ht="15">
      <c r="A340" s="53" t="s">
        <v>489</v>
      </c>
      <c r="B340" s="9"/>
      <c r="C340" s="76">
        <v>3</v>
      </c>
      <c r="D340" s="80"/>
      <c r="E340" s="10"/>
      <c r="F340" s="96">
        <f t="shared" si="132"/>
        <v>0</v>
      </c>
      <c r="G340" s="101">
        <v>120</v>
      </c>
      <c r="H340" s="11">
        <v>0.3</v>
      </c>
      <c r="I340" s="108">
        <f t="shared" si="133"/>
        <v>108</v>
      </c>
      <c r="J340" s="109">
        <v>240</v>
      </c>
      <c r="K340" s="13">
        <v>0.05</v>
      </c>
      <c r="L340" s="112">
        <f t="shared" si="134"/>
        <v>36</v>
      </c>
      <c r="M340" s="15"/>
      <c r="N340" s="16"/>
      <c r="O340" s="17"/>
      <c r="P340" s="29"/>
      <c r="Q340" s="30"/>
      <c r="R340" s="31"/>
      <c r="S340" s="116"/>
      <c r="T340" s="72"/>
      <c r="U340" s="119">
        <f t="shared" si="135"/>
        <v>0</v>
      </c>
      <c r="V340" s="12"/>
      <c r="W340" s="13"/>
      <c r="X340" s="14"/>
      <c r="Y340" s="12">
        <v>1</v>
      </c>
      <c r="Z340" s="13">
        <v>1</v>
      </c>
      <c r="AA340" s="14">
        <f>C337*Y339*Z339</f>
        <v>0</v>
      </c>
    </row>
    <row r="341" spans="1:27" ht="15">
      <c r="A341" s="53" t="s">
        <v>482</v>
      </c>
      <c r="B341" s="9"/>
      <c r="C341" s="76"/>
      <c r="D341" s="80"/>
      <c r="E341" s="10"/>
      <c r="F341" s="96">
        <f t="shared" si="132"/>
        <v>0</v>
      </c>
      <c r="G341" s="101">
        <v>4</v>
      </c>
      <c r="H341" s="11">
        <v>0.3</v>
      </c>
      <c r="I341" s="108">
        <f t="shared" si="133"/>
        <v>0</v>
      </c>
      <c r="J341" s="109">
        <v>8</v>
      </c>
      <c r="K341" s="13">
        <v>0.05</v>
      </c>
      <c r="L341" s="112">
        <f t="shared" si="134"/>
        <v>0</v>
      </c>
      <c r="M341" s="15"/>
      <c r="N341" s="16"/>
      <c r="O341" s="17"/>
      <c r="P341" s="29"/>
      <c r="Q341" s="30"/>
      <c r="R341" s="31"/>
      <c r="S341" s="116"/>
      <c r="T341" s="72"/>
      <c r="U341" s="119">
        <f t="shared" si="135"/>
        <v>0</v>
      </c>
      <c r="V341" s="12"/>
      <c r="W341" s="13"/>
      <c r="X341" s="14"/>
      <c r="Y341" s="12"/>
      <c r="Z341" s="13"/>
      <c r="AA341" s="14"/>
    </row>
    <row r="342" spans="1:27" ht="15">
      <c r="A342" s="53" t="s">
        <v>490</v>
      </c>
      <c r="B342" s="9" t="s">
        <v>31</v>
      </c>
      <c r="C342" s="76">
        <v>0.3</v>
      </c>
      <c r="D342" s="80"/>
      <c r="E342" s="10"/>
      <c r="F342" s="96">
        <f t="shared" si="132"/>
        <v>0</v>
      </c>
      <c r="G342" s="101">
        <v>30</v>
      </c>
      <c r="H342" s="11">
        <v>0.3</v>
      </c>
      <c r="I342" s="108">
        <f t="shared" si="133"/>
        <v>2.6999999999999997</v>
      </c>
      <c r="J342" s="109">
        <v>60</v>
      </c>
      <c r="K342" s="13">
        <v>0.05</v>
      </c>
      <c r="L342" s="112">
        <f t="shared" si="134"/>
        <v>0.9</v>
      </c>
      <c r="M342" s="15"/>
      <c r="N342" s="16"/>
      <c r="O342" s="17"/>
      <c r="P342" s="29"/>
      <c r="Q342" s="30"/>
      <c r="R342" s="31"/>
      <c r="S342" s="116"/>
      <c r="T342" s="72"/>
      <c r="U342" s="119">
        <f t="shared" si="135"/>
        <v>0</v>
      </c>
      <c r="V342" s="12"/>
      <c r="W342" s="13"/>
      <c r="X342" s="14">
        <f>C339*V343*W343</f>
        <v>0.56999999999999995</v>
      </c>
      <c r="Y342" s="12">
        <v>1</v>
      </c>
      <c r="Z342" s="13">
        <v>1</v>
      </c>
      <c r="AA342" s="14"/>
    </row>
    <row r="343" spans="1:27" ht="15">
      <c r="A343" s="8" t="s">
        <v>155</v>
      </c>
      <c r="B343" s="9" t="s">
        <v>31</v>
      </c>
      <c r="C343" s="76">
        <v>0.38</v>
      </c>
      <c r="D343" s="80"/>
      <c r="E343" s="10"/>
      <c r="F343" s="96">
        <f t="shared" si="132"/>
        <v>0</v>
      </c>
      <c r="G343" s="102">
        <v>4</v>
      </c>
      <c r="H343" s="11">
        <v>0.3</v>
      </c>
      <c r="I343" s="108">
        <f t="shared" si="133"/>
        <v>0.45599999999999996</v>
      </c>
      <c r="J343" s="109">
        <v>8</v>
      </c>
      <c r="K343" s="13">
        <v>0.05</v>
      </c>
      <c r="L343" s="112">
        <f t="shared" si="134"/>
        <v>0.15200000000000002</v>
      </c>
      <c r="M343" s="15"/>
      <c r="N343" s="16"/>
      <c r="O343" s="17">
        <f>C339*M343*N343</f>
        <v>0</v>
      </c>
      <c r="P343" s="29"/>
      <c r="Q343" s="30"/>
      <c r="R343" s="31">
        <f>C339*P343*Q343</f>
        <v>0</v>
      </c>
      <c r="S343" s="116"/>
      <c r="T343" s="72"/>
      <c r="U343" s="119">
        <f t="shared" si="135"/>
        <v>0</v>
      </c>
      <c r="V343" s="12">
        <v>1</v>
      </c>
      <c r="W343" s="13">
        <v>1</v>
      </c>
      <c r="X343" s="14"/>
      <c r="Y343" s="12"/>
      <c r="Z343" s="13"/>
      <c r="AA343" s="14">
        <f>C339*Y342*Z342</f>
        <v>0.56999999999999995</v>
      </c>
    </row>
    <row r="344" spans="1:27" ht="15">
      <c r="A344" s="53" t="s">
        <v>485</v>
      </c>
      <c r="B344" s="9" t="s">
        <v>31</v>
      </c>
      <c r="C344" s="76">
        <v>0.75</v>
      </c>
      <c r="D344" s="80">
        <v>4</v>
      </c>
      <c r="E344" s="10">
        <v>0.05</v>
      </c>
      <c r="F344" s="96">
        <f t="shared" si="132"/>
        <v>0.15000000000000002</v>
      </c>
      <c r="G344" s="102">
        <v>8</v>
      </c>
      <c r="H344" s="11">
        <v>0.3</v>
      </c>
      <c r="I344" s="108">
        <f t="shared" si="133"/>
        <v>1.7999999999999998</v>
      </c>
      <c r="J344" s="109">
        <v>12</v>
      </c>
      <c r="K344" s="13">
        <v>0.45</v>
      </c>
      <c r="L344" s="112">
        <f t="shared" si="134"/>
        <v>4.05</v>
      </c>
      <c r="M344" s="15"/>
      <c r="N344" s="16"/>
      <c r="O344" s="17"/>
      <c r="P344" s="29"/>
      <c r="Q344" s="30"/>
      <c r="R344" s="31"/>
      <c r="S344" s="116">
        <v>4</v>
      </c>
      <c r="T344" s="72">
        <v>0.05</v>
      </c>
      <c r="U344" s="119">
        <f t="shared" si="135"/>
        <v>0.15000000000000002</v>
      </c>
      <c r="V344" s="12">
        <v>4</v>
      </c>
      <c r="W344" s="13">
        <v>1</v>
      </c>
      <c r="X344" s="14"/>
      <c r="Y344" s="12">
        <v>4</v>
      </c>
      <c r="Z344" s="13">
        <v>1</v>
      </c>
      <c r="AA344" s="14"/>
    </row>
    <row r="345" spans="1:27" ht="15">
      <c r="A345" s="8" t="s">
        <v>314</v>
      </c>
      <c r="B345" s="9" t="s">
        <v>31</v>
      </c>
      <c r="C345" s="76">
        <v>0.75</v>
      </c>
      <c r="D345" s="80"/>
      <c r="E345" s="10"/>
      <c r="F345" s="96">
        <f t="shared" si="132"/>
        <v>0</v>
      </c>
      <c r="G345" s="102">
        <v>10</v>
      </c>
      <c r="H345" s="11">
        <v>0.3</v>
      </c>
      <c r="I345" s="108">
        <f t="shared" si="133"/>
        <v>2.25</v>
      </c>
      <c r="J345" s="109"/>
      <c r="K345" s="13"/>
      <c r="L345" s="112">
        <f t="shared" si="134"/>
        <v>0</v>
      </c>
      <c r="M345" s="15"/>
      <c r="N345" s="16"/>
      <c r="O345" s="17">
        <f t="shared" ref="O345:O359" si="136">C342*M345*N345</f>
        <v>0</v>
      </c>
      <c r="P345" s="29"/>
      <c r="Q345" s="30"/>
      <c r="R345" s="31">
        <f t="shared" ref="R345:R359" si="137">C342*P345*Q345</f>
        <v>0</v>
      </c>
      <c r="S345" s="116">
        <v>2</v>
      </c>
      <c r="T345" s="72">
        <v>5.9499999999999997E-2</v>
      </c>
      <c r="U345" s="119">
        <f t="shared" si="135"/>
        <v>8.9249999999999996E-2</v>
      </c>
      <c r="V345" s="12"/>
      <c r="W345" s="13"/>
      <c r="X345" s="14">
        <f t="shared" ref="X345:X359" si="138">C342*V345*W345</f>
        <v>0</v>
      </c>
      <c r="Y345" s="12"/>
      <c r="Z345" s="13"/>
      <c r="AA345" s="14"/>
    </row>
    <row r="346" spans="1:27" ht="15">
      <c r="A346" s="8" t="s">
        <v>315</v>
      </c>
      <c r="B346" s="9" t="s">
        <v>31</v>
      </c>
      <c r="C346" s="76">
        <v>0.7</v>
      </c>
      <c r="D346" s="80"/>
      <c r="E346" s="10"/>
      <c r="F346" s="96">
        <f t="shared" si="132"/>
        <v>0</v>
      </c>
      <c r="G346" s="101"/>
      <c r="H346" s="11"/>
      <c r="I346" s="108">
        <f t="shared" si="133"/>
        <v>0</v>
      </c>
      <c r="J346" s="109"/>
      <c r="K346" s="13"/>
      <c r="L346" s="112">
        <f t="shared" si="134"/>
        <v>0</v>
      </c>
      <c r="M346" s="15"/>
      <c r="N346" s="16"/>
      <c r="O346" s="17">
        <f t="shared" si="136"/>
        <v>0</v>
      </c>
      <c r="P346" s="29"/>
      <c r="Q346" s="30"/>
      <c r="R346" s="31">
        <f t="shared" si="137"/>
        <v>0</v>
      </c>
      <c r="S346" s="116">
        <v>1</v>
      </c>
      <c r="T346" s="72">
        <v>2.5499999999999998E-2</v>
      </c>
      <c r="U346" s="119">
        <f t="shared" si="135"/>
        <v>1.7849999999999998E-2</v>
      </c>
      <c r="V346" s="12"/>
      <c r="W346" s="13"/>
      <c r="X346" s="14">
        <f t="shared" si="138"/>
        <v>0</v>
      </c>
      <c r="Y346" s="12"/>
      <c r="Z346" s="13"/>
      <c r="AA346" s="14">
        <f t="shared" ref="AA346:AA360" si="139">C342*Y345*Z345</f>
        <v>0</v>
      </c>
    </row>
    <row r="347" spans="1:27" ht="15">
      <c r="A347" s="8" t="s">
        <v>316</v>
      </c>
      <c r="B347" s="9" t="s">
        <v>31</v>
      </c>
      <c r="C347" s="76">
        <v>0.48</v>
      </c>
      <c r="D347" s="80"/>
      <c r="E347" s="10"/>
      <c r="F347" s="96">
        <f t="shared" si="132"/>
        <v>0</v>
      </c>
      <c r="G347" s="101"/>
      <c r="H347" s="11"/>
      <c r="I347" s="108">
        <f t="shared" si="133"/>
        <v>0</v>
      </c>
      <c r="J347" s="109"/>
      <c r="K347" s="13"/>
      <c r="L347" s="112">
        <f t="shared" si="134"/>
        <v>0</v>
      </c>
      <c r="M347" s="15"/>
      <c r="N347" s="16"/>
      <c r="O347" s="17">
        <f t="shared" si="136"/>
        <v>0</v>
      </c>
      <c r="P347" s="29"/>
      <c r="Q347" s="30"/>
      <c r="R347" s="31">
        <f t="shared" si="137"/>
        <v>0</v>
      </c>
      <c r="S347" s="116">
        <v>1</v>
      </c>
      <c r="T347" s="72">
        <v>2.5499999999999998E-2</v>
      </c>
      <c r="U347" s="119">
        <f t="shared" si="135"/>
        <v>1.2239999999999999E-2</v>
      </c>
      <c r="V347" s="12"/>
      <c r="W347" s="13"/>
      <c r="X347" s="14">
        <f t="shared" si="138"/>
        <v>0</v>
      </c>
      <c r="Y347" s="12"/>
      <c r="Z347" s="13"/>
      <c r="AA347" s="14">
        <f t="shared" si="139"/>
        <v>0</v>
      </c>
    </row>
    <row r="348" spans="1:27" ht="15">
      <c r="A348" s="8" t="s">
        <v>422</v>
      </c>
      <c r="B348" s="9" t="s">
        <v>320</v>
      </c>
      <c r="C348" s="76">
        <v>10.9</v>
      </c>
      <c r="D348" s="80">
        <v>15</v>
      </c>
      <c r="E348" s="10">
        <v>6.2500000000000003E-3</v>
      </c>
      <c r="F348" s="96">
        <f t="shared" si="132"/>
        <v>1.0218750000000001</v>
      </c>
      <c r="G348" s="101"/>
      <c r="H348" s="11"/>
      <c r="I348" s="108">
        <f t="shared" si="133"/>
        <v>0</v>
      </c>
      <c r="J348" s="109"/>
      <c r="K348" s="13"/>
      <c r="L348" s="112">
        <f t="shared" si="134"/>
        <v>0</v>
      </c>
      <c r="M348" s="15"/>
      <c r="N348" s="16"/>
      <c r="O348" s="17">
        <f t="shared" si="136"/>
        <v>0</v>
      </c>
      <c r="P348" s="29"/>
      <c r="Q348" s="30"/>
      <c r="R348" s="31">
        <f t="shared" si="137"/>
        <v>0</v>
      </c>
      <c r="S348" s="116"/>
      <c r="T348" s="72"/>
      <c r="U348" s="119">
        <f t="shared" si="135"/>
        <v>0</v>
      </c>
      <c r="V348" s="12"/>
      <c r="W348" s="13"/>
      <c r="X348" s="14">
        <f t="shared" si="138"/>
        <v>0</v>
      </c>
      <c r="Y348" s="12">
        <v>1</v>
      </c>
      <c r="Z348" s="13">
        <v>1</v>
      </c>
      <c r="AA348" s="14">
        <f t="shared" si="139"/>
        <v>0</v>
      </c>
    </row>
    <row r="349" spans="1:27" ht="15">
      <c r="A349" s="8" t="s">
        <v>317</v>
      </c>
      <c r="B349" s="9" t="s">
        <v>31</v>
      </c>
      <c r="C349" s="76">
        <v>2.35</v>
      </c>
      <c r="D349" s="80"/>
      <c r="E349" s="10"/>
      <c r="F349" s="96">
        <f t="shared" si="132"/>
        <v>0</v>
      </c>
      <c r="G349" s="101"/>
      <c r="H349" s="11"/>
      <c r="I349" s="108">
        <f t="shared" si="133"/>
        <v>0</v>
      </c>
      <c r="J349" s="109"/>
      <c r="K349" s="13"/>
      <c r="L349" s="112">
        <f t="shared" si="134"/>
        <v>0</v>
      </c>
      <c r="M349" s="15"/>
      <c r="N349" s="16"/>
      <c r="O349" s="17">
        <f t="shared" si="136"/>
        <v>0</v>
      </c>
      <c r="P349" s="29"/>
      <c r="Q349" s="30"/>
      <c r="R349" s="31">
        <f t="shared" si="137"/>
        <v>0</v>
      </c>
      <c r="S349" s="116">
        <v>1</v>
      </c>
      <c r="T349" s="72">
        <v>8.5099999999999995E-2</v>
      </c>
      <c r="U349" s="119">
        <f t="shared" si="135"/>
        <v>0.199985</v>
      </c>
      <c r="V349" s="12"/>
      <c r="W349" s="13"/>
      <c r="X349" s="14">
        <f t="shared" si="138"/>
        <v>0</v>
      </c>
      <c r="Y349" s="12"/>
      <c r="Z349" s="13"/>
      <c r="AA349" s="14">
        <f t="shared" si="139"/>
        <v>0.75</v>
      </c>
    </row>
    <row r="350" spans="1:27" ht="15">
      <c r="A350" s="8" t="s">
        <v>318</v>
      </c>
      <c r="B350" s="9" t="s">
        <v>31</v>
      </c>
      <c r="C350" s="76">
        <v>0.93</v>
      </c>
      <c r="D350" s="80"/>
      <c r="E350" s="10"/>
      <c r="F350" s="96">
        <f t="shared" si="132"/>
        <v>0</v>
      </c>
      <c r="G350" s="101"/>
      <c r="H350" s="11"/>
      <c r="I350" s="108">
        <f t="shared" si="133"/>
        <v>0</v>
      </c>
      <c r="J350" s="109"/>
      <c r="K350" s="13"/>
      <c r="L350" s="112">
        <f t="shared" si="134"/>
        <v>0</v>
      </c>
      <c r="M350" s="15"/>
      <c r="N350" s="16"/>
      <c r="O350" s="17">
        <f t="shared" si="136"/>
        <v>0</v>
      </c>
      <c r="P350" s="29"/>
      <c r="Q350" s="30"/>
      <c r="R350" s="31">
        <f t="shared" si="137"/>
        <v>0</v>
      </c>
      <c r="S350" s="116">
        <v>1</v>
      </c>
      <c r="T350" s="72">
        <v>8.5099999999999995E-2</v>
      </c>
      <c r="U350" s="119">
        <f t="shared" si="135"/>
        <v>7.9143000000000005E-2</v>
      </c>
      <c r="V350" s="12"/>
      <c r="W350" s="13"/>
      <c r="X350" s="14">
        <f t="shared" si="138"/>
        <v>0</v>
      </c>
      <c r="Y350" s="12"/>
      <c r="Z350" s="13"/>
      <c r="AA350" s="14">
        <f t="shared" si="139"/>
        <v>0</v>
      </c>
    </row>
    <row r="351" spans="1:27" ht="30">
      <c r="A351" s="8" t="s">
        <v>319</v>
      </c>
      <c r="B351" s="9" t="s">
        <v>31</v>
      </c>
      <c r="C351" s="76">
        <v>3</v>
      </c>
      <c r="D351" s="80"/>
      <c r="E351" s="10"/>
      <c r="F351" s="96">
        <f t="shared" si="132"/>
        <v>0</v>
      </c>
      <c r="G351" s="101"/>
      <c r="H351" s="11"/>
      <c r="I351" s="108">
        <f t="shared" si="133"/>
        <v>0</v>
      </c>
      <c r="J351" s="109"/>
      <c r="K351" s="13"/>
      <c r="L351" s="112">
        <f t="shared" si="134"/>
        <v>0</v>
      </c>
      <c r="M351" s="15"/>
      <c r="N351" s="16"/>
      <c r="O351" s="17">
        <f t="shared" si="136"/>
        <v>0</v>
      </c>
      <c r="P351" s="29"/>
      <c r="Q351" s="30"/>
      <c r="R351" s="31">
        <f t="shared" si="137"/>
        <v>0</v>
      </c>
      <c r="S351" s="116">
        <v>2</v>
      </c>
      <c r="T351" s="72">
        <v>4.2599999999999999E-2</v>
      </c>
      <c r="U351" s="119">
        <f t="shared" si="135"/>
        <v>0.25559999999999999</v>
      </c>
      <c r="V351" s="12"/>
      <c r="W351" s="13"/>
      <c r="X351" s="14">
        <f t="shared" si="138"/>
        <v>0</v>
      </c>
      <c r="Y351" s="12"/>
      <c r="Z351" s="13"/>
      <c r="AA351" s="14">
        <f t="shared" si="139"/>
        <v>0</v>
      </c>
    </row>
    <row r="352" spans="1:27" ht="15">
      <c r="A352" s="8" t="s">
        <v>365</v>
      </c>
      <c r="B352" s="9" t="s">
        <v>31</v>
      </c>
      <c r="C352" s="76">
        <v>3.75</v>
      </c>
      <c r="D352" s="80"/>
      <c r="E352" s="10"/>
      <c r="F352" s="96">
        <f t="shared" si="132"/>
        <v>0</v>
      </c>
      <c r="G352" s="101"/>
      <c r="H352" s="11"/>
      <c r="I352" s="108">
        <f t="shared" si="133"/>
        <v>0</v>
      </c>
      <c r="J352" s="109"/>
      <c r="K352" s="13"/>
      <c r="L352" s="112">
        <f t="shared" si="134"/>
        <v>0</v>
      </c>
      <c r="M352" s="15"/>
      <c r="N352" s="16"/>
      <c r="O352" s="17">
        <f t="shared" si="136"/>
        <v>0</v>
      </c>
      <c r="P352" s="29"/>
      <c r="Q352" s="30"/>
      <c r="R352" s="31">
        <f t="shared" si="137"/>
        <v>0</v>
      </c>
      <c r="S352" s="116"/>
      <c r="T352" s="72"/>
      <c r="U352" s="119">
        <f t="shared" si="135"/>
        <v>0</v>
      </c>
      <c r="V352" s="12">
        <v>1</v>
      </c>
      <c r="W352" s="13">
        <v>0.9</v>
      </c>
      <c r="X352" s="14">
        <f t="shared" si="138"/>
        <v>2.1150000000000002</v>
      </c>
      <c r="Y352" s="12">
        <v>1</v>
      </c>
      <c r="Z352" s="13">
        <v>0.9</v>
      </c>
      <c r="AA352" s="14">
        <f t="shared" si="139"/>
        <v>0</v>
      </c>
    </row>
    <row r="353" spans="1:27" ht="15">
      <c r="A353" s="8" t="s">
        <v>366</v>
      </c>
      <c r="B353" s="9" t="s">
        <v>31</v>
      </c>
      <c r="C353" s="76">
        <v>0.94</v>
      </c>
      <c r="D353" s="80"/>
      <c r="E353" s="10"/>
      <c r="F353" s="96">
        <f t="shared" si="132"/>
        <v>0</v>
      </c>
      <c r="G353" s="101"/>
      <c r="H353" s="11"/>
      <c r="I353" s="108">
        <f t="shared" si="133"/>
        <v>0</v>
      </c>
      <c r="J353" s="109"/>
      <c r="K353" s="13"/>
      <c r="L353" s="112">
        <f t="shared" si="134"/>
        <v>0</v>
      </c>
      <c r="M353" s="15"/>
      <c r="N353" s="16"/>
      <c r="O353" s="17">
        <f t="shared" si="136"/>
        <v>0</v>
      </c>
      <c r="P353" s="29"/>
      <c r="Q353" s="30"/>
      <c r="R353" s="31">
        <f t="shared" si="137"/>
        <v>0</v>
      </c>
      <c r="S353" s="116"/>
      <c r="T353" s="72"/>
      <c r="U353" s="119">
        <f t="shared" si="135"/>
        <v>0</v>
      </c>
      <c r="V353" s="12">
        <v>1</v>
      </c>
      <c r="W353" s="13">
        <v>0.9</v>
      </c>
      <c r="X353" s="14">
        <f t="shared" si="138"/>
        <v>0.83700000000000008</v>
      </c>
      <c r="Y353" s="12">
        <v>1</v>
      </c>
      <c r="Z353" s="13">
        <v>0.9</v>
      </c>
      <c r="AA353" s="14">
        <f t="shared" si="139"/>
        <v>2.1150000000000002</v>
      </c>
    </row>
    <row r="354" spans="1:27" ht="15">
      <c r="A354" s="8" t="s">
        <v>367</v>
      </c>
      <c r="B354" s="9" t="s">
        <v>31</v>
      </c>
      <c r="C354" s="76">
        <v>0.35</v>
      </c>
      <c r="D354" s="80"/>
      <c r="E354" s="10"/>
      <c r="F354" s="96">
        <f t="shared" si="132"/>
        <v>0</v>
      </c>
      <c r="G354" s="101"/>
      <c r="H354" s="11"/>
      <c r="I354" s="108">
        <f t="shared" si="133"/>
        <v>0</v>
      </c>
      <c r="J354" s="109"/>
      <c r="K354" s="13"/>
      <c r="L354" s="112">
        <f t="shared" si="134"/>
        <v>0</v>
      </c>
      <c r="M354" s="15"/>
      <c r="N354" s="16"/>
      <c r="O354" s="17">
        <f t="shared" si="136"/>
        <v>0</v>
      </c>
      <c r="P354" s="29"/>
      <c r="Q354" s="30"/>
      <c r="R354" s="31">
        <f t="shared" si="137"/>
        <v>0</v>
      </c>
      <c r="S354" s="116"/>
      <c r="T354" s="72"/>
      <c r="U354" s="119">
        <f t="shared" si="135"/>
        <v>0</v>
      </c>
      <c r="V354" s="12">
        <v>1</v>
      </c>
      <c r="W354" s="13">
        <v>0.9</v>
      </c>
      <c r="X354" s="14">
        <f t="shared" si="138"/>
        <v>2.7</v>
      </c>
      <c r="Y354" s="12">
        <v>1</v>
      </c>
      <c r="Z354" s="13">
        <v>0.9</v>
      </c>
      <c r="AA354" s="14">
        <f t="shared" si="139"/>
        <v>0.83700000000000008</v>
      </c>
    </row>
    <row r="355" spans="1:27" ht="15">
      <c r="A355" s="8" t="s">
        <v>368</v>
      </c>
      <c r="B355" s="9" t="s">
        <v>31</v>
      </c>
      <c r="C355" s="76">
        <v>0.3</v>
      </c>
      <c r="D355" s="80">
        <v>1</v>
      </c>
      <c r="E355" s="10">
        <v>0.1</v>
      </c>
      <c r="F355" s="96">
        <f t="shared" si="132"/>
        <v>0.03</v>
      </c>
      <c r="G355" s="101"/>
      <c r="H355" s="11"/>
      <c r="I355" s="108">
        <f t="shared" si="133"/>
        <v>0</v>
      </c>
      <c r="J355" s="109"/>
      <c r="K355" s="13"/>
      <c r="L355" s="112">
        <f t="shared" si="134"/>
        <v>0</v>
      </c>
      <c r="M355" s="15"/>
      <c r="N355" s="16"/>
      <c r="O355" s="17">
        <f t="shared" si="136"/>
        <v>0</v>
      </c>
      <c r="P355" s="29"/>
      <c r="Q355" s="30"/>
      <c r="R355" s="31">
        <f t="shared" si="137"/>
        <v>0</v>
      </c>
      <c r="S355" s="116"/>
      <c r="T355" s="72"/>
      <c r="U355" s="119">
        <f t="shared" si="135"/>
        <v>0</v>
      </c>
      <c r="V355" s="12">
        <v>1</v>
      </c>
      <c r="W355" s="13">
        <v>0.9</v>
      </c>
      <c r="X355" s="14">
        <f t="shared" si="138"/>
        <v>3.375</v>
      </c>
      <c r="Y355" s="12">
        <v>1</v>
      </c>
      <c r="Z355" s="13">
        <v>0.9</v>
      </c>
      <c r="AA355" s="14">
        <f t="shared" si="139"/>
        <v>2.7</v>
      </c>
    </row>
    <row r="356" spans="1:27" ht="15">
      <c r="A356" s="8" t="s">
        <v>369</v>
      </c>
      <c r="B356" s="9" t="s">
        <v>31</v>
      </c>
      <c r="C356" s="76">
        <v>25</v>
      </c>
      <c r="D356" s="80"/>
      <c r="E356" s="10"/>
      <c r="F356" s="96">
        <f t="shared" si="132"/>
        <v>0</v>
      </c>
      <c r="G356" s="101"/>
      <c r="H356" s="11"/>
      <c r="I356" s="108">
        <f t="shared" si="133"/>
        <v>0</v>
      </c>
      <c r="J356" s="109"/>
      <c r="K356" s="13"/>
      <c r="L356" s="112">
        <f t="shared" si="134"/>
        <v>0</v>
      </c>
      <c r="M356" s="15"/>
      <c r="N356" s="16"/>
      <c r="O356" s="17">
        <f t="shared" si="136"/>
        <v>0</v>
      </c>
      <c r="P356" s="29"/>
      <c r="Q356" s="30"/>
      <c r="R356" s="31">
        <f t="shared" si="137"/>
        <v>0</v>
      </c>
      <c r="S356" s="116"/>
      <c r="T356" s="72"/>
      <c r="U356" s="119">
        <f t="shared" si="135"/>
        <v>0</v>
      </c>
      <c r="V356" s="12">
        <v>1</v>
      </c>
      <c r="W356" s="13">
        <v>1</v>
      </c>
      <c r="X356" s="14">
        <f t="shared" si="138"/>
        <v>0.94</v>
      </c>
      <c r="Y356" s="12">
        <v>1</v>
      </c>
      <c r="Z356" s="13">
        <v>1</v>
      </c>
      <c r="AA356" s="14">
        <f t="shared" si="139"/>
        <v>3.375</v>
      </c>
    </row>
    <row r="357" spans="1:27" ht="12.75" customHeight="1">
      <c r="A357" s="8" t="s">
        <v>370</v>
      </c>
      <c r="B357" s="9" t="s">
        <v>31</v>
      </c>
      <c r="C357" s="76"/>
      <c r="D357" s="80"/>
      <c r="E357" s="10"/>
      <c r="F357" s="96">
        <f t="shared" si="132"/>
        <v>0</v>
      </c>
      <c r="G357" s="101"/>
      <c r="H357" s="11"/>
      <c r="I357" s="108">
        <f t="shared" si="133"/>
        <v>0</v>
      </c>
      <c r="J357" s="109"/>
      <c r="K357" s="13"/>
      <c r="L357" s="112">
        <f t="shared" si="134"/>
        <v>0</v>
      </c>
      <c r="M357" s="15"/>
      <c r="N357" s="16"/>
      <c r="O357" s="17">
        <f t="shared" si="136"/>
        <v>0</v>
      </c>
      <c r="P357" s="29"/>
      <c r="Q357" s="30"/>
      <c r="R357" s="31">
        <f t="shared" si="137"/>
        <v>0</v>
      </c>
      <c r="S357" s="116"/>
      <c r="T357" s="72"/>
      <c r="U357" s="119">
        <f t="shared" si="135"/>
        <v>0</v>
      </c>
      <c r="V357" s="12">
        <v>1</v>
      </c>
      <c r="W357" s="13">
        <v>1</v>
      </c>
      <c r="X357" s="14">
        <f t="shared" si="138"/>
        <v>0.35</v>
      </c>
      <c r="Y357" s="12">
        <v>1</v>
      </c>
      <c r="Z357" s="13">
        <v>1</v>
      </c>
      <c r="AA357" s="14">
        <f t="shared" si="139"/>
        <v>0.94</v>
      </c>
    </row>
    <row r="358" spans="1:27" ht="15">
      <c r="A358" s="8" t="s">
        <v>371</v>
      </c>
      <c r="B358" s="9" t="s">
        <v>31</v>
      </c>
      <c r="C358" s="76">
        <v>0.37</v>
      </c>
      <c r="D358" s="80"/>
      <c r="E358" s="10"/>
      <c r="F358" s="96">
        <f t="shared" si="132"/>
        <v>0</v>
      </c>
      <c r="G358" s="102">
        <v>1</v>
      </c>
      <c r="H358" s="11">
        <v>0.4</v>
      </c>
      <c r="I358" s="108">
        <f t="shared" si="133"/>
        <v>0.14799999999999999</v>
      </c>
      <c r="J358" s="109"/>
      <c r="K358" s="13"/>
      <c r="L358" s="112">
        <f t="shared" si="134"/>
        <v>0</v>
      </c>
      <c r="M358" s="15"/>
      <c r="N358" s="16"/>
      <c r="O358" s="17">
        <f t="shared" si="136"/>
        <v>0</v>
      </c>
      <c r="P358" s="29"/>
      <c r="Q358" s="30"/>
      <c r="R358" s="31">
        <f t="shared" si="137"/>
        <v>0</v>
      </c>
      <c r="S358" s="116"/>
      <c r="T358" s="72"/>
      <c r="U358" s="119">
        <f t="shared" si="135"/>
        <v>0</v>
      </c>
      <c r="V358" s="12">
        <v>1</v>
      </c>
      <c r="W358" s="13">
        <v>1</v>
      </c>
      <c r="X358" s="14">
        <f t="shared" si="138"/>
        <v>0.3</v>
      </c>
      <c r="Y358" s="12">
        <v>1</v>
      </c>
      <c r="Z358" s="13">
        <v>1</v>
      </c>
      <c r="AA358" s="14">
        <f t="shared" si="139"/>
        <v>0.35</v>
      </c>
    </row>
    <row r="359" spans="1:27" ht="15">
      <c r="A359" s="8" t="s">
        <v>372</v>
      </c>
      <c r="B359" s="9" t="s">
        <v>31</v>
      </c>
      <c r="C359" s="76">
        <v>1</v>
      </c>
      <c r="D359" s="80"/>
      <c r="E359" s="10"/>
      <c r="F359" s="96">
        <f t="shared" si="132"/>
        <v>0</v>
      </c>
      <c r="G359" s="102">
        <v>1</v>
      </c>
      <c r="H359" s="11">
        <v>0.1</v>
      </c>
      <c r="I359" s="108">
        <f t="shared" si="133"/>
        <v>0.1</v>
      </c>
      <c r="J359" s="109"/>
      <c r="K359" s="13"/>
      <c r="L359" s="112">
        <f t="shared" si="134"/>
        <v>0</v>
      </c>
      <c r="M359" s="15"/>
      <c r="N359" s="16"/>
      <c r="O359" s="17">
        <f t="shared" si="136"/>
        <v>0</v>
      </c>
      <c r="P359" s="29"/>
      <c r="Q359" s="30"/>
      <c r="R359" s="31">
        <f t="shared" si="137"/>
        <v>0</v>
      </c>
      <c r="S359" s="116"/>
      <c r="T359" s="72"/>
      <c r="U359" s="119">
        <f t="shared" si="135"/>
        <v>0</v>
      </c>
      <c r="V359" s="12">
        <v>1</v>
      </c>
      <c r="W359" s="13">
        <v>0.9</v>
      </c>
      <c r="X359" s="14">
        <f t="shared" si="138"/>
        <v>22.5</v>
      </c>
      <c r="Y359" s="12">
        <v>1</v>
      </c>
      <c r="Z359" s="13">
        <v>0.9</v>
      </c>
      <c r="AA359" s="14">
        <f t="shared" si="139"/>
        <v>0.3</v>
      </c>
    </row>
    <row r="360" spans="1:27" ht="15">
      <c r="A360" s="53" t="s">
        <v>484</v>
      </c>
      <c r="B360" s="9" t="s">
        <v>31</v>
      </c>
      <c r="C360" s="76">
        <v>0.12</v>
      </c>
      <c r="D360" s="80"/>
      <c r="E360" s="10"/>
      <c r="F360" s="96">
        <f t="shared" si="132"/>
        <v>0</v>
      </c>
      <c r="G360" s="102">
        <v>8</v>
      </c>
      <c r="H360" s="11">
        <v>0.3</v>
      </c>
      <c r="I360" s="108">
        <f t="shared" si="133"/>
        <v>0.28799999999999998</v>
      </c>
      <c r="J360" s="109">
        <v>16</v>
      </c>
      <c r="K360" s="13">
        <v>0.05</v>
      </c>
      <c r="L360" s="112">
        <f t="shared" si="134"/>
        <v>9.6000000000000002E-2</v>
      </c>
      <c r="M360" s="15"/>
      <c r="N360" s="16"/>
      <c r="O360" s="17"/>
      <c r="P360" s="29"/>
      <c r="Q360" s="30"/>
      <c r="R360" s="31"/>
      <c r="S360" s="116"/>
      <c r="T360" s="72"/>
      <c r="U360" s="119">
        <f t="shared" si="135"/>
        <v>0</v>
      </c>
      <c r="V360" s="12"/>
      <c r="W360" s="13"/>
      <c r="X360" s="14"/>
      <c r="Y360" s="12"/>
      <c r="Z360" s="13"/>
      <c r="AA360" s="14">
        <f t="shared" si="139"/>
        <v>22.5</v>
      </c>
    </row>
    <row r="361" spans="1:27" ht="15">
      <c r="A361" s="53" t="s">
        <v>483</v>
      </c>
      <c r="B361" s="9" t="s">
        <v>31</v>
      </c>
      <c r="C361" s="76">
        <v>0.25</v>
      </c>
      <c r="D361" s="80"/>
      <c r="E361" s="10"/>
      <c r="F361" s="96">
        <f t="shared" si="132"/>
        <v>0</v>
      </c>
      <c r="G361" s="102">
        <v>8</v>
      </c>
      <c r="H361" s="11">
        <v>0.3</v>
      </c>
      <c r="I361" s="108">
        <f t="shared" si="133"/>
        <v>0.6</v>
      </c>
      <c r="J361" s="109">
        <v>16</v>
      </c>
      <c r="K361" s="13">
        <v>0.05</v>
      </c>
      <c r="L361" s="112">
        <f t="shared" si="134"/>
        <v>0.2</v>
      </c>
      <c r="M361" s="15"/>
      <c r="N361" s="16"/>
      <c r="O361" s="17"/>
      <c r="P361" s="29"/>
      <c r="Q361" s="30"/>
      <c r="R361" s="31"/>
      <c r="S361" s="116"/>
      <c r="T361" s="72"/>
      <c r="U361" s="119">
        <f t="shared" si="135"/>
        <v>0</v>
      </c>
      <c r="V361" s="12"/>
      <c r="W361" s="13"/>
      <c r="X361" s="14"/>
      <c r="Y361" s="12"/>
      <c r="Z361" s="13"/>
      <c r="AA361" s="14"/>
    </row>
    <row r="362" spans="1:27" ht="15">
      <c r="A362" s="8" t="s">
        <v>373</v>
      </c>
      <c r="B362" s="9" t="s">
        <v>31</v>
      </c>
      <c r="C362" s="76">
        <v>1</v>
      </c>
      <c r="D362" s="80"/>
      <c r="E362" s="10"/>
      <c r="F362" s="96">
        <f t="shared" si="132"/>
        <v>0</v>
      </c>
      <c r="G362" s="101"/>
      <c r="H362" s="11"/>
      <c r="I362" s="108">
        <f t="shared" si="133"/>
        <v>0</v>
      </c>
      <c r="J362" s="109"/>
      <c r="K362" s="13"/>
      <c r="L362" s="112">
        <f t="shared" si="134"/>
        <v>0</v>
      </c>
      <c r="M362" s="15"/>
      <c r="N362" s="16"/>
      <c r="O362" s="17">
        <f t="shared" ref="O362:O375" si="140">C359*M362*N362</f>
        <v>0</v>
      </c>
      <c r="P362" s="29"/>
      <c r="Q362" s="30"/>
      <c r="R362" s="31">
        <f t="shared" ref="R362:R375" si="141">C359*P362*Q362</f>
        <v>0</v>
      </c>
      <c r="S362" s="116"/>
      <c r="T362" s="72"/>
      <c r="U362" s="119">
        <f t="shared" si="135"/>
        <v>0</v>
      </c>
      <c r="V362" s="12">
        <v>1</v>
      </c>
      <c r="W362" s="13">
        <v>0.9</v>
      </c>
      <c r="X362" s="14">
        <f t="shared" ref="X362:X375" si="142">C359*V362*W362</f>
        <v>0.9</v>
      </c>
      <c r="Y362" s="12">
        <v>2</v>
      </c>
      <c r="Z362" s="13">
        <v>0.9</v>
      </c>
      <c r="AA362" s="14"/>
    </row>
    <row r="363" spans="1:27" ht="15">
      <c r="A363" s="8" t="s">
        <v>374</v>
      </c>
      <c r="B363" s="9" t="s">
        <v>31</v>
      </c>
      <c r="C363" s="76">
        <v>0.41</v>
      </c>
      <c r="D363" s="80"/>
      <c r="E363" s="10"/>
      <c r="F363" s="96">
        <f t="shared" si="132"/>
        <v>0</v>
      </c>
      <c r="G363" s="101"/>
      <c r="H363" s="11"/>
      <c r="I363" s="108">
        <f t="shared" si="133"/>
        <v>0</v>
      </c>
      <c r="J363" s="109"/>
      <c r="K363" s="13"/>
      <c r="L363" s="112">
        <f t="shared" si="134"/>
        <v>0</v>
      </c>
      <c r="M363" s="15"/>
      <c r="N363" s="16"/>
      <c r="O363" s="17">
        <f t="shared" si="140"/>
        <v>0</v>
      </c>
      <c r="P363" s="29"/>
      <c r="Q363" s="30"/>
      <c r="R363" s="31">
        <f t="shared" si="141"/>
        <v>0</v>
      </c>
      <c r="S363" s="116"/>
      <c r="T363" s="72"/>
      <c r="U363" s="119">
        <f t="shared" si="135"/>
        <v>0</v>
      </c>
      <c r="V363" s="12">
        <v>3</v>
      </c>
      <c r="W363" s="13">
        <v>1</v>
      </c>
      <c r="X363" s="14">
        <f t="shared" si="142"/>
        <v>0.36</v>
      </c>
      <c r="Y363" s="12">
        <v>3</v>
      </c>
      <c r="Z363" s="13">
        <v>1</v>
      </c>
      <c r="AA363" s="14">
        <f t="shared" ref="AA363:AA375" si="143">C359*Y362*Z362</f>
        <v>1.8</v>
      </c>
    </row>
    <row r="364" spans="1:27" ht="15">
      <c r="A364" s="8" t="s">
        <v>375</v>
      </c>
      <c r="B364" s="9" t="s">
        <v>31</v>
      </c>
      <c r="C364" s="76">
        <v>0.2</v>
      </c>
      <c r="D364" s="80"/>
      <c r="E364" s="10"/>
      <c r="F364" s="96">
        <f t="shared" si="132"/>
        <v>0</v>
      </c>
      <c r="G364" s="101"/>
      <c r="H364" s="11"/>
      <c r="I364" s="108">
        <f t="shared" si="133"/>
        <v>0</v>
      </c>
      <c r="J364" s="109"/>
      <c r="K364" s="13"/>
      <c r="L364" s="112">
        <f t="shared" si="134"/>
        <v>0</v>
      </c>
      <c r="M364" s="15"/>
      <c r="N364" s="16"/>
      <c r="O364" s="17">
        <f t="shared" si="140"/>
        <v>0</v>
      </c>
      <c r="P364" s="29"/>
      <c r="Q364" s="30"/>
      <c r="R364" s="31">
        <f t="shared" si="141"/>
        <v>0</v>
      </c>
      <c r="S364" s="116"/>
      <c r="T364" s="72"/>
      <c r="U364" s="119">
        <f t="shared" si="135"/>
        <v>0</v>
      </c>
      <c r="V364" s="12">
        <v>1</v>
      </c>
      <c r="W364" s="13">
        <v>0.9</v>
      </c>
      <c r="X364" s="14">
        <f t="shared" si="142"/>
        <v>0.22500000000000001</v>
      </c>
      <c r="Y364" s="12">
        <v>1</v>
      </c>
      <c r="Z364" s="13">
        <v>0.9</v>
      </c>
      <c r="AA364" s="14">
        <f t="shared" si="143"/>
        <v>0.36</v>
      </c>
    </row>
    <row r="365" spans="1:27" ht="15">
      <c r="A365" s="8" t="s">
        <v>421</v>
      </c>
      <c r="B365" s="9" t="s">
        <v>382</v>
      </c>
      <c r="C365" s="76">
        <v>0.43</v>
      </c>
      <c r="D365" s="80"/>
      <c r="E365" s="10"/>
      <c r="F365" s="96">
        <f t="shared" si="132"/>
        <v>0</v>
      </c>
      <c r="G365" s="101"/>
      <c r="H365" s="11"/>
      <c r="I365" s="108">
        <f t="shared" si="133"/>
        <v>0</v>
      </c>
      <c r="J365" s="109"/>
      <c r="K365" s="13"/>
      <c r="L365" s="112">
        <f t="shared" si="134"/>
        <v>0</v>
      </c>
      <c r="M365" s="15"/>
      <c r="N365" s="16"/>
      <c r="O365" s="17">
        <f t="shared" si="140"/>
        <v>0</v>
      </c>
      <c r="P365" s="29"/>
      <c r="Q365" s="30"/>
      <c r="R365" s="31">
        <f t="shared" si="141"/>
        <v>0</v>
      </c>
      <c r="S365" s="116"/>
      <c r="T365" s="72"/>
      <c r="U365" s="119">
        <f t="shared" si="135"/>
        <v>0</v>
      </c>
      <c r="V365" s="12"/>
      <c r="W365" s="13"/>
      <c r="X365" s="14">
        <f t="shared" si="142"/>
        <v>0</v>
      </c>
      <c r="Y365" s="12">
        <v>1</v>
      </c>
      <c r="Z365" s="13">
        <v>0.5</v>
      </c>
      <c r="AA365" s="14">
        <f t="shared" si="143"/>
        <v>0.22500000000000001</v>
      </c>
    </row>
    <row r="366" spans="1:27" ht="15">
      <c r="A366" s="8" t="s">
        <v>376</v>
      </c>
      <c r="B366" s="9" t="s">
        <v>31</v>
      </c>
      <c r="C366" s="76">
        <v>1.83</v>
      </c>
      <c r="D366" s="80"/>
      <c r="E366" s="10"/>
      <c r="F366" s="96">
        <f t="shared" si="132"/>
        <v>0</v>
      </c>
      <c r="G366" s="101"/>
      <c r="H366" s="11"/>
      <c r="I366" s="108">
        <f t="shared" si="133"/>
        <v>0</v>
      </c>
      <c r="J366" s="109"/>
      <c r="K366" s="13"/>
      <c r="L366" s="112">
        <f t="shared" si="134"/>
        <v>0</v>
      </c>
      <c r="M366" s="15"/>
      <c r="N366" s="16"/>
      <c r="O366" s="17">
        <f t="shared" si="140"/>
        <v>0</v>
      </c>
      <c r="P366" s="29"/>
      <c r="Q366" s="30"/>
      <c r="R366" s="31">
        <f t="shared" si="141"/>
        <v>0</v>
      </c>
      <c r="S366" s="116"/>
      <c r="T366" s="72"/>
      <c r="U366" s="119">
        <f t="shared" si="135"/>
        <v>0</v>
      </c>
      <c r="V366" s="12">
        <v>1</v>
      </c>
      <c r="W366" s="13">
        <v>1</v>
      </c>
      <c r="X366" s="14">
        <f t="shared" si="142"/>
        <v>0.41</v>
      </c>
      <c r="Y366" s="12">
        <v>1</v>
      </c>
      <c r="Z366" s="13">
        <v>1</v>
      </c>
      <c r="AA366" s="14">
        <f t="shared" si="143"/>
        <v>0.5</v>
      </c>
    </row>
    <row r="367" spans="1:27" ht="15">
      <c r="A367" s="8" t="s">
        <v>377</v>
      </c>
      <c r="B367" s="9" t="s">
        <v>31</v>
      </c>
      <c r="C367" s="76">
        <v>0.75</v>
      </c>
      <c r="D367" s="80"/>
      <c r="E367" s="10"/>
      <c r="F367" s="96">
        <f t="shared" si="132"/>
        <v>0</v>
      </c>
      <c r="G367" s="101"/>
      <c r="H367" s="11"/>
      <c r="I367" s="108">
        <f t="shared" si="133"/>
        <v>0</v>
      </c>
      <c r="J367" s="109"/>
      <c r="K367" s="13"/>
      <c r="L367" s="112">
        <f t="shared" si="134"/>
        <v>0</v>
      </c>
      <c r="M367" s="15"/>
      <c r="N367" s="16"/>
      <c r="O367" s="17">
        <f t="shared" si="140"/>
        <v>0</v>
      </c>
      <c r="P367" s="29"/>
      <c r="Q367" s="30"/>
      <c r="R367" s="31">
        <f t="shared" si="141"/>
        <v>0</v>
      </c>
      <c r="S367" s="116"/>
      <c r="T367" s="72"/>
      <c r="U367" s="119">
        <f t="shared" si="135"/>
        <v>0</v>
      </c>
      <c r="V367" s="12">
        <v>10</v>
      </c>
      <c r="W367" s="13">
        <v>1</v>
      </c>
      <c r="X367" s="14">
        <f t="shared" si="142"/>
        <v>2</v>
      </c>
      <c r="Y367" s="12">
        <v>10</v>
      </c>
      <c r="Z367" s="13">
        <v>1</v>
      </c>
      <c r="AA367" s="14">
        <f t="shared" si="143"/>
        <v>0.41</v>
      </c>
    </row>
    <row r="368" spans="1:27" ht="15">
      <c r="A368" s="8" t="s">
        <v>378</v>
      </c>
      <c r="B368" s="9" t="s">
        <v>31</v>
      </c>
      <c r="C368" s="76">
        <v>0.1</v>
      </c>
      <c r="D368" s="80"/>
      <c r="E368" s="10"/>
      <c r="F368" s="96">
        <f t="shared" si="132"/>
        <v>0</v>
      </c>
      <c r="G368" s="101"/>
      <c r="H368" s="11"/>
      <c r="I368" s="108">
        <f t="shared" si="133"/>
        <v>0</v>
      </c>
      <c r="J368" s="109"/>
      <c r="K368" s="13"/>
      <c r="L368" s="112">
        <f t="shared" si="134"/>
        <v>0</v>
      </c>
      <c r="M368" s="15"/>
      <c r="N368" s="16"/>
      <c r="O368" s="17">
        <f t="shared" si="140"/>
        <v>0</v>
      </c>
      <c r="P368" s="29"/>
      <c r="Q368" s="30"/>
      <c r="R368" s="31">
        <f t="shared" si="141"/>
        <v>0</v>
      </c>
      <c r="S368" s="116"/>
      <c r="T368" s="72"/>
      <c r="U368" s="119">
        <f t="shared" si="135"/>
        <v>0</v>
      </c>
      <c r="V368" s="12">
        <v>3</v>
      </c>
      <c r="W368" s="13">
        <v>0.9</v>
      </c>
      <c r="X368" s="14">
        <f t="shared" si="142"/>
        <v>1.161</v>
      </c>
      <c r="Y368" s="12"/>
      <c r="Z368" s="13"/>
      <c r="AA368" s="14">
        <f t="shared" si="143"/>
        <v>2</v>
      </c>
    </row>
    <row r="369" spans="1:27" ht="15">
      <c r="A369" s="8" t="s">
        <v>379</v>
      </c>
      <c r="B369" s="9" t="s">
        <v>419</v>
      </c>
      <c r="C369" s="76">
        <v>8</v>
      </c>
      <c r="D369" s="80"/>
      <c r="E369" s="10"/>
      <c r="F369" s="96">
        <f t="shared" si="132"/>
        <v>0</v>
      </c>
      <c r="G369" s="101"/>
      <c r="H369" s="11"/>
      <c r="I369" s="108">
        <f t="shared" si="133"/>
        <v>0</v>
      </c>
      <c r="J369" s="109"/>
      <c r="K369" s="13"/>
      <c r="L369" s="112">
        <f t="shared" si="134"/>
        <v>0</v>
      </c>
      <c r="M369" s="15"/>
      <c r="N369" s="16"/>
      <c r="O369" s="17">
        <f t="shared" si="140"/>
        <v>0</v>
      </c>
      <c r="P369" s="29"/>
      <c r="Q369" s="30"/>
      <c r="R369" s="31">
        <f t="shared" si="141"/>
        <v>0</v>
      </c>
      <c r="S369" s="116"/>
      <c r="T369" s="72"/>
      <c r="U369" s="119">
        <f t="shared" si="135"/>
        <v>0</v>
      </c>
      <c r="V369" s="12">
        <v>2</v>
      </c>
      <c r="W369" s="13">
        <v>0.8</v>
      </c>
      <c r="X369" s="14">
        <f t="shared" si="142"/>
        <v>2.9280000000000004</v>
      </c>
      <c r="Y369" s="12">
        <v>2</v>
      </c>
      <c r="Z369" s="13">
        <v>0.8</v>
      </c>
      <c r="AA369" s="14">
        <f t="shared" si="143"/>
        <v>0</v>
      </c>
    </row>
    <row r="370" spans="1:27" ht="15">
      <c r="A370" s="8" t="s">
        <v>380</v>
      </c>
      <c r="B370" s="9" t="s">
        <v>419</v>
      </c>
      <c r="C370" s="76">
        <v>9.5</v>
      </c>
      <c r="D370" s="80"/>
      <c r="E370" s="10"/>
      <c r="F370" s="96">
        <f t="shared" si="132"/>
        <v>0</v>
      </c>
      <c r="G370" s="101"/>
      <c r="H370" s="11"/>
      <c r="I370" s="108">
        <f t="shared" si="133"/>
        <v>0</v>
      </c>
      <c r="J370" s="109"/>
      <c r="K370" s="13"/>
      <c r="L370" s="112">
        <f t="shared" si="134"/>
        <v>0</v>
      </c>
      <c r="M370" s="15"/>
      <c r="N370" s="16"/>
      <c r="O370" s="17">
        <f t="shared" si="140"/>
        <v>0</v>
      </c>
      <c r="P370" s="29"/>
      <c r="Q370" s="30"/>
      <c r="R370" s="31">
        <f t="shared" si="141"/>
        <v>0</v>
      </c>
      <c r="S370" s="116"/>
      <c r="T370" s="72"/>
      <c r="U370" s="119">
        <f t="shared" si="135"/>
        <v>0</v>
      </c>
      <c r="V370" s="12">
        <v>2</v>
      </c>
      <c r="W370" s="13">
        <v>1</v>
      </c>
      <c r="X370" s="14">
        <f t="shared" si="142"/>
        <v>1.5</v>
      </c>
      <c r="Y370" s="12">
        <v>2</v>
      </c>
      <c r="Z370" s="13">
        <v>0.9</v>
      </c>
      <c r="AA370" s="14">
        <f t="shared" si="143"/>
        <v>2.9280000000000004</v>
      </c>
    </row>
    <row r="371" spans="1:27" ht="15">
      <c r="A371" s="8" t="s">
        <v>381</v>
      </c>
      <c r="B371" s="9" t="s">
        <v>420</v>
      </c>
      <c r="C371" s="76">
        <v>23.01</v>
      </c>
      <c r="D371" s="80"/>
      <c r="E371" s="10"/>
      <c r="F371" s="96">
        <f t="shared" si="132"/>
        <v>0</v>
      </c>
      <c r="G371" s="101"/>
      <c r="H371" s="11"/>
      <c r="I371" s="108">
        <f t="shared" si="133"/>
        <v>0</v>
      </c>
      <c r="J371" s="109"/>
      <c r="K371" s="13"/>
      <c r="L371" s="112">
        <f t="shared" si="134"/>
        <v>0</v>
      </c>
      <c r="M371" s="15"/>
      <c r="N371" s="16"/>
      <c r="O371" s="17">
        <f t="shared" si="140"/>
        <v>0</v>
      </c>
      <c r="P371" s="29"/>
      <c r="Q371" s="30"/>
      <c r="R371" s="31">
        <f t="shared" si="141"/>
        <v>0</v>
      </c>
      <c r="S371" s="116"/>
      <c r="T371" s="72"/>
      <c r="U371" s="119">
        <f t="shared" si="135"/>
        <v>0</v>
      </c>
      <c r="V371" s="12">
        <v>1</v>
      </c>
      <c r="W371" s="13">
        <v>1</v>
      </c>
      <c r="X371" s="14">
        <f t="shared" si="142"/>
        <v>0.1</v>
      </c>
      <c r="Y371" s="12">
        <v>2</v>
      </c>
      <c r="Z371" s="13">
        <v>1</v>
      </c>
      <c r="AA371" s="14">
        <f t="shared" si="143"/>
        <v>1.35</v>
      </c>
    </row>
    <row r="372" spans="1:27" ht="15">
      <c r="A372" s="8" t="s">
        <v>416</v>
      </c>
      <c r="B372" s="9" t="s">
        <v>31</v>
      </c>
      <c r="C372" s="76">
        <v>1.35</v>
      </c>
      <c r="D372" s="80">
        <v>180</v>
      </c>
      <c r="E372" s="10">
        <v>6.2500000000000003E-3</v>
      </c>
      <c r="F372" s="96">
        <f t="shared" si="132"/>
        <v>1.5187500000000003</v>
      </c>
      <c r="G372" s="101"/>
      <c r="H372" s="11"/>
      <c r="I372" s="108">
        <f t="shared" si="133"/>
        <v>0</v>
      </c>
      <c r="J372" s="109"/>
      <c r="K372" s="13"/>
      <c r="L372" s="112">
        <f t="shared" si="134"/>
        <v>0</v>
      </c>
      <c r="M372" s="15"/>
      <c r="N372" s="16"/>
      <c r="O372" s="17">
        <f t="shared" si="140"/>
        <v>0</v>
      </c>
      <c r="P372" s="29"/>
      <c r="Q372" s="30"/>
      <c r="R372" s="31">
        <f t="shared" si="141"/>
        <v>0</v>
      </c>
      <c r="S372" s="116"/>
      <c r="T372" s="72"/>
      <c r="U372" s="119">
        <f t="shared" si="135"/>
        <v>0</v>
      </c>
      <c r="V372" s="12">
        <v>3</v>
      </c>
      <c r="W372" s="13">
        <v>0.9</v>
      </c>
      <c r="X372" s="14">
        <f t="shared" si="142"/>
        <v>21.6</v>
      </c>
      <c r="Y372" s="12">
        <v>1</v>
      </c>
      <c r="Z372" s="13">
        <v>1</v>
      </c>
      <c r="AA372" s="14">
        <f t="shared" si="143"/>
        <v>0.2</v>
      </c>
    </row>
    <row r="373" spans="1:27" ht="15">
      <c r="A373" s="8" t="s">
        <v>417</v>
      </c>
      <c r="B373" s="9"/>
      <c r="C373" s="76"/>
      <c r="D373" s="80"/>
      <c r="E373" s="10">
        <v>6.2500000000000003E-3</v>
      </c>
      <c r="F373" s="96">
        <f t="shared" si="132"/>
        <v>0</v>
      </c>
      <c r="G373" s="101"/>
      <c r="H373" s="11"/>
      <c r="I373" s="108">
        <f t="shared" si="133"/>
        <v>0</v>
      </c>
      <c r="J373" s="109"/>
      <c r="K373" s="13"/>
      <c r="L373" s="112">
        <f t="shared" si="134"/>
        <v>0</v>
      </c>
      <c r="M373" s="15"/>
      <c r="N373" s="16"/>
      <c r="O373" s="17">
        <f t="shared" si="140"/>
        <v>0</v>
      </c>
      <c r="P373" s="29"/>
      <c r="Q373" s="30"/>
      <c r="R373" s="31">
        <f t="shared" si="141"/>
        <v>0</v>
      </c>
      <c r="S373" s="116"/>
      <c r="T373" s="72"/>
      <c r="U373" s="119">
        <f t="shared" si="135"/>
        <v>0</v>
      </c>
      <c r="V373" s="12">
        <v>1</v>
      </c>
      <c r="W373" s="13">
        <v>1</v>
      </c>
      <c r="X373" s="14">
        <f t="shared" si="142"/>
        <v>9.5</v>
      </c>
      <c r="Y373" s="12">
        <v>1</v>
      </c>
      <c r="Z373" s="13">
        <v>1</v>
      </c>
      <c r="AA373" s="14">
        <f t="shared" si="143"/>
        <v>8</v>
      </c>
    </row>
    <row r="374" spans="1:27" ht="15">
      <c r="A374" s="8" t="s">
        <v>418</v>
      </c>
      <c r="B374" s="9"/>
      <c r="C374" s="76"/>
      <c r="D374" s="80"/>
      <c r="E374" s="10">
        <v>6.2500000000000003E-3</v>
      </c>
      <c r="F374" s="96">
        <f t="shared" si="132"/>
        <v>0</v>
      </c>
      <c r="G374" s="101"/>
      <c r="H374" s="11"/>
      <c r="I374" s="108">
        <f t="shared" si="133"/>
        <v>0</v>
      </c>
      <c r="J374" s="109"/>
      <c r="K374" s="13"/>
      <c r="L374" s="112">
        <f t="shared" si="134"/>
        <v>0</v>
      </c>
      <c r="M374" s="15"/>
      <c r="N374" s="16"/>
      <c r="O374" s="17">
        <f t="shared" si="140"/>
        <v>0</v>
      </c>
      <c r="P374" s="29"/>
      <c r="Q374" s="30"/>
      <c r="R374" s="31">
        <f t="shared" si="141"/>
        <v>0</v>
      </c>
      <c r="S374" s="116"/>
      <c r="T374" s="72"/>
      <c r="U374" s="119">
        <f t="shared" si="135"/>
        <v>0</v>
      </c>
      <c r="V374" s="12">
        <v>1.5</v>
      </c>
      <c r="W374" s="13">
        <v>0.1</v>
      </c>
      <c r="X374" s="14">
        <f t="shared" si="142"/>
        <v>3.4515000000000002</v>
      </c>
      <c r="Y374" s="12">
        <v>1</v>
      </c>
      <c r="Z374" s="13">
        <v>0.3</v>
      </c>
      <c r="AA374" s="14">
        <f t="shared" si="143"/>
        <v>9.5</v>
      </c>
    </row>
    <row r="375" spans="1:27" ht="30">
      <c r="A375" s="8" t="s">
        <v>168</v>
      </c>
      <c r="B375" s="9" t="s">
        <v>31</v>
      </c>
      <c r="C375" s="76"/>
      <c r="D375" s="80"/>
      <c r="E375" s="10">
        <v>6.2500000000000003E-3</v>
      </c>
      <c r="F375" s="96">
        <f t="shared" si="132"/>
        <v>0</v>
      </c>
      <c r="G375" s="101">
        <v>30</v>
      </c>
      <c r="H375" s="11">
        <v>0.02</v>
      </c>
      <c r="I375" s="108">
        <f t="shared" si="133"/>
        <v>0</v>
      </c>
      <c r="J375" s="109">
        <v>90</v>
      </c>
      <c r="K375" s="13">
        <v>7.0000000000000007E-2</v>
      </c>
      <c r="L375" s="112">
        <f t="shared" si="134"/>
        <v>0</v>
      </c>
      <c r="M375" s="15"/>
      <c r="N375" s="16"/>
      <c r="O375" s="17">
        <f t="shared" si="140"/>
        <v>0</v>
      </c>
      <c r="P375" s="29"/>
      <c r="Q375" s="30"/>
      <c r="R375" s="31">
        <f t="shared" si="141"/>
        <v>0</v>
      </c>
      <c r="S375" s="116"/>
      <c r="T375" s="72"/>
      <c r="U375" s="119">
        <f t="shared" si="135"/>
        <v>0</v>
      </c>
      <c r="V375" s="12">
        <v>3</v>
      </c>
      <c r="W375" s="13">
        <v>0.8</v>
      </c>
      <c r="X375" s="14">
        <f t="shared" si="142"/>
        <v>3.2400000000000007</v>
      </c>
      <c r="Y375" s="12">
        <v>3</v>
      </c>
      <c r="Z375" s="13">
        <v>0.8</v>
      </c>
      <c r="AA375" s="14">
        <f t="shared" si="143"/>
        <v>6.9030000000000005</v>
      </c>
    </row>
    <row r="376" spans="1:27" ht="15">
      <c r="F376" s="98"/>
      <c r="G376" s="103"/>
      <c r="H376" s="107"/>
      <c r="I376" s="98"/>
      <c r="J376" s="103"/>
      <c r="K376" s="107"/>
      <c r="L376" s="114"/>
      <c r="M376" s="68"/>
      <c r="N376" s="68"/>
      <c r="O376" s="43"/>
      <c r="P376" s="43"/>
      <c r="Q376" s="43"/>
      <c r="R376" s="43"/>
      <c r="S376" s="103"/>
      <c r="T376" s="107"/>
      <c r="U376" s="114">
        <f>SUM(U5:U375)</f>
        <v>560.582312</v>
      </c>
      <c r="AA376" s="67"/>
    </row>
    <row r="377" spans="1:27">
      <c r="F377" s="99"/>
      <c r="G377" s="103"/>
      <c r="H377" s="107"/>
      <c r="I377" s="98"/>
      <c r="J377" s="103"/>
      <c r="K377" s="107"/>
      <c r="L377" s="114"/>
      <c r="M377" s="68"/>
      <c r="N377" s="68"/>
      <c r="O377" s="69"/>
      <c r="P377" s="43"/>
      <c r="Q377" s="43"/>
      <c r="R377" s="69"/>
      <c r="S377" s="103"/>
      <c r="T377" s="107"/>
      <c r="U377" s="114">
        <f>U376/4</f>
        <v>140.145578</v>
      </c>
      <c r="AA377" s="38"/>
    </row>
    <row r="379" spans="1:27">
      <c r="F379" s="99"/>
      <c r="G379" s="103"/>
      <c r="H379" s="107"/>
      <c r="I379" s="99"/>
      <c r="J379" s="103"/>
      <c r="K379" s="107"/>
      <c r="L379" s="115"/>
      <c r="M379" s="68"/>
      <c r="N379" s="68"/>
      <c r="O379" s="43"/>
      <c r="P379" s="43"/>
      <c r="Q379" s="43"/>
      <c r="R379" s="42"/>
      <c r="S379" s="103"/>
      <c r="T379" s="107"/>
      <c r="U379" s="115">
        <v>84.665577999999996</v>
      </c>
    </row>
    <row r="380" spans="1:27" ht="15">
      <c r="D380" s="79"/>
      <c r="E380" s="95"/>
      <c r="F380" s="126"/>
      <c r="G380" s="127"/>
      <c r="H380" s="126"/>
      <c r="I380" s="126"/>
      <c r="J380" s="127"/>
      <c r="K380" s="126"/>
      <c r="L380" s="128"/>
      <c r="M380" s="129"/>
      <c r="N380" s="129"/>
      <c r="O380" s="130"/>
      <c r="P380" s="130"/>
      <c r="Q380" s="130"/>
      <c r="R380" s="130"/>
      <c r="S380" s="127"/>
      <c r="T380" s="126"/>
      <c r="U380" s="128">
        <v>88.99</v>
      </c>
    </row>
    <row r="381" spans="1:27">
      <c r="D381" s="79"/>
      <c r="E381" s="95"/>
    </row>
    <row r="382" spans="1:27">
      <c r="F382" s="95"/>
    </row>
    <row r="384" spans="1:27">
      <c r="F384" s="100"/>
      <c r="I384" s="100"/>
    </row>
  </sheetData>
  <autoFilter ref="A3:X377"/>
  <mergeCells count="18">
    <mergeCell ref="A2:C2"/>
    <mergeCell ref="A1:C1"/>
    <mergeCell ref="D1:F1"/>
    <mergeCell ref="D2:F2"/>
    <mergeCell ref="G1:I1"/>
    <mergeCell ref="G2:I2"/>
    <mergeCell ref="V1:X1"/>
    <mergeCell ref="V2:X2"/>
    <mergeCell ref="Y1:AA1"/>
    <mergeCell ref="Y2:AA2"/>
    <mergeCell ref="J1:L1"/>
    <mergeCell ref="J2:L2"/>
    <mergeCell ref="M1:O1"/>
    <mergeCell ref="M2:O2"/>
    <mergeCell ref="S1:U1"/>
    <mergeCell ref="S2:U2"/>
    <mergeCell ref="P1:R1"/>
    <mergeCell ref="P2:R2"/>
  </mergeCells>
  <conditionalFormatting sqref="A202">
    <cfRule type="duplicateValues" dxfId="4" priority="4"/>
  </conditionalFormatting>
  <conditionalFormatting sqref="B202">
    <cfRule type="duplicateValues" dxfId="3" priority="3"/>
  </conditionalFormatting>
  <conditionalFormatting sqref="A167:B167">
    <cfRule type="duplicateValues" dxfId="2" priority="2"/>
  </conditionalFormatting>
  <conditionalFormatting sqref="A236:C236">
    <cfRule type="duplicateValues" dxfId="1" priority="1"/>
  </conditionalFormatting>
  <conditionalFormatting sqref="B265:C265 A287 A157 A195 A257 A197 A148">
    <cfRule type="duplicateValues" dxfId="0" priority="216"/>
  </conditionalFormatting>
  <pageMargins left="0.25" right="0.25" top="0.33" bottom="0.28999999999999998" header="0.3" footer="0.3"/>
  <pageSetup paperSize="9" scale="41" orientation="landscape" r:id="rId1"/>
  <rowBreaks count="5" manualBreakCount="5">
    <brk id="115" max="16383" man="1"/>
    <brk id="159" max="16383" man="1"/>
    <brk id="208" max="16383" man="1"/>
    <brk id="260" max="16383" man="1"/>
    <brk id="304" max="16383" man="1"/>
  </rowBreaks>
  <ignoredErrors>
    <ignoredError sqref="D28 D54:D56 D18 D5 D51 G130 G151:G152 G158:G166 D7 D11 D15:D17 D196 G196 D124:D129 D149:D151" numberStoredAsText="1"/>
    <ignoredError sqref="U3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მედიკ,კვლევები,სახარჯი მასალა</vt:lpstr>
      <vt:lpstr>'მედიკ,კვლევები,სახარჯი მასალა'!Print_Area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2019-07-09T06:33:30Z</dcterms:modified>
</cp:coreProperties>
</file>